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10236" windowHeight="7152" tabRatio="806"/>
  </bookViews>
  <sheets>
    <sheet name="01.11" sheetId="15" r:id="rId1"/>
  </sheets>
  <calcPr calcId="145621"/>
</workbook>
</file>

<file path=xl/calcChain.xml><?xml version="1.0" encoding="utf-8"?>
<calcChain xmlns="http://schemas.openxmlformats.org/spreadsheetml/2006/main">
  <c r="F23" i="15" l="1"/>
  <c r="E16" i="15"/>
  <c r="G15" i="15"/>
  <c r="G44" i="15"/>
  <c r="F44" i="15"/>
  <c r="D44" i="15"/>
  <c r="C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F15" i="15"/>
  <c r="D15" i="15"/>
  <c r="C15" i="15"/>
  <c r="E14" i="15"/>
  <c r="E13" i="15"/>
  <c r="E12" i="15"/>
  <c r="E11" i="15"/>
  <c r="E10" i="15"/>
  <c r="E9" i="15"/>
  <c r="E8" i="15"/>
  <c r="E7" i="15"/>
  <c r="E6" i="15"/>
  <c r="E44" i="15" l="1"/>
  <c r="E15" i="15"/>
</calcChain>
</file>

<file path=xl/sharedStrings.xml><?xml version="1.0" encoding="utf-8"?>
<sst xmlns="http://schemas.openxmlformats.org/spreadsheetml/2006/main" count="49" uniqueCount="49">
  <si>
    <t>Залишки асигнувань</t>
  </si>
  <si>
    <t xml:space="preserve">Виконавчий комітет </t>
  </si>
  <si>
    <t>КНП "Глухівська міська лікарня"</t>
  </si>
  <si>
    <t>КНП ЦПМСД</t>
  </si>
  <si>
    <t>Фінансування закупок інсуліну</t>
  </si>
  <si>
    <t xml:space="preserve">      в т.ч. з державного бюджету</t>
  </si>
  <si>
    <t>Освіта всього</t>
  </si>
  <si>
    <t xml:space="preserve">      в т.ч. дошкільна освіта</t>
  </si>
  <si>
    <t xml:space="preserve">                школи</t>
  </si>
  <si>
    <t xml:space="preserve">                позашкільні заклади освіти</t>
  </si>
  <si>
    <t xml:space="preserve">                інклюзивно-ресурсний центр</t>
  </si>
  <si>
    <t xml:space="preserve">                Дитячо-юнацька спортивна школа</t>
  </si>
  <si>
    <t>Управління соціального захисту, всього</t>
  </si>
  <si>
    <t xml:space="preserve">      в т.ч.  Апарат управління</t>
  </si>
  <si>
    <t xml:space="preserve">                 терцентр</t>
  </si>
  <si>
    <t xml:space="preserve">                 центр реабілітації</t>
  </si>
  <si>
    <t>Відділ культури, всього</t>
  </si>
  <si>
    <t xml:space="preserve">     в т.ч. школа мистецтв</t>
  </si>
  <si>
    <t xml:space="preserve">               музей</t>
  </si>
  <si>
    <t xml:space="preserve">               бібліотеки</t>
  </si>
  <si>
    <t xml:space="preserve">               палац культури</t>
  </si>
  <si>
    <t>Відділ молоді і спорту, всього</t>
  </si>
  <si>
    <t xml:space="preserve">     в т.ч. апарат управління</t>
  </si>
  <si>
    <t xml:space="preserve">              "Спорт для всіх"</t>
  </si>
  <si>
    <t>Управління житлово-комунального господарства</t>
  </si>
  <si>
    <t xml:space="preserve">     в т.ч. утримання доріг</t>
  </si>
  <si>
    <t xml:space="preserve">               благоустрій</t>
  </si>
  <si>
    <t>Управління соціально-економічного розвитку</t>
  </si>
  <si>
    <t xml:space="preserve">     в т.ч. здійснення заходів із землеустрою</t>
  </si>
  <si>
    <t>Фінансове управління</t>
  </si>
  <si>
    <t>Субвенція обласному бюджету</t>
  </si>
  <si>
    <t>РАЗОМ</t>
  </si>
  <si>
    <t xml:space="preserve">Аналіз виконання бюджету </t>
  </si>
  <si>
    <t>грн.</t>
  </si>
  <si>
    <t>Пільгові рецепти та орфанні захворювання</t>
  </si>
  <si>
    <t>в т.ч.</t>
  </si>
  <si>
    <t>заробітна плата</t>
  </si>
  <si>
    <t>комунальні послуги</t>
  </si>
  <si>
    <t xml:space="preserve">                       в т.ч.ч державна субвенція</t>
  </si>
  <si>
    <t>загальний фонд</t>
  </si>
  <si>
    <t xml:space="preserve">                      в т.ч. кошти громади</t>
  </si>
  <si>
    <t xml:space="preserve">                 центр соціальних послуг</t>
  </si>
  <si>
    <t>Субвенція державному бюджету</t>
  </si>
  <si>
    <t xml:space="preserve">      в т.ч. субвенція на інтернет</t>
  </si>
  <si>
    <t xml:space="preserve">                       із  залишку освітньої субвенції</t>
  </si>
  <si>
    <t xml:space="preserve">                               освітня субвенція</t>
  </si>
  <si>
    <t>Глухівської міської територіальної громади на 01.11.2021 року.</t>
  </si>
  <si>
    <t>План на січень-жовтень</t>
  </si>
  <si>
    <t>Профінансовано січень-жовтень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</si>
</sst>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Times New Roman"/>
      <family val="2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justify"/>
    </xf>
    <xf numFmtId="0" fontId="2" fillId="0" borderId="1" xfId="0" applyFont="1" applyBorder="1" applyAlignment="1">
      <alignment horizontal="justify"/>
    </xf>
    <xf numFmtId="0" fontId="3" fillId="0" borderId="1" xfId="0" applyFont="1" applyBorder="1"/>
    <xf numFmtId="0" fontId="3" fillId="0" borderId="0" xfId="0" applyFont="1"/>
    <xf numFmtId="1" fontId="3" fillId="2" borderId="1" xfId="0" applyNumberFormat="1" applyFont="1" applyFill="1" applyBorder="1"/>
    <xf numFmtId="0" fontId="2" fillId="0" borderId="1" xfId="0" applyFont="1" applyBorder="1"/>
    <xf numFmtId="1" fontId="2" fillId="2" borderId="1" xfId="0" applyNumberFormat="1" applyFont="1" applyFill="1" applyBorder="1"/>
    <xf numFmtId="0" fontId="3" fillId="3" borderId="1" xfId="0" applyFont="1" applyFill="1" applyBorder="1"/>
    <xf numFmtId="0" fontId="2" fillId="0" borderId="0" xfId="0" applyFont="1" applyBorder="1"/>
    <xf numFmtId="1" fontId="3" fillId="0" borderId="0" xfId="0" applyNumberFormat="1" applyFont="1" applyFill="1" applyBorder="1"/>
    <xf numFmtId="0" fontId="2" fillId="0" borderId="0" xfId="0" applyFont="1" applyFill="1" applyBorder="1"/>
    <xf numFmtId="0" fontId="3" fillId="0" borderId="2" xfId="0" applyFont="1" applyBorder="1"/>
    <xf numFmtId="0" fontId="3" fillId="2" borderId="0" xfId="0" applyFont="1" applyFill="1" applyBorder="1" applyAlignment="1">
      <alignment horizontal="justify"/>
    </xf>
    <xf numFmtId="0" fontId="3" fillId="2" borderId="0" xfId="0" applyFont="1" applyFill="1" applyBorder="1"/>
    <xf numFmtId="0" fontId="2" fillId="2" borderId="0" xfId="0" applyFont="1" applyFill="1" applyBorder="1"/>
    <xf numFmtId="2" fontId="3" fillId="2" borderId="0" xfId="0" applyNumberFormat="1" applyFont="1" applyFill="1" applyBorder="1"/>
    <xf numFmtId="1" fontId="2" fillId="0" borderId="0" xfId="0" applyNumberFormat="1" applyFont="1" applyBorder="1"/>
    <xf numFmtId="0" fontId="3" fillId="0" borderId="5" xfId="0" applyFont="1" applyBorder="1"/>
    <xf numFmtId="0" fontId="3" fillId="0" borderId="6" xfId="0" applyFont="1" applyBorder="1"/>
    <xf numFmtId="0" fontId="2" fillId="0" borderId="1" xfId="0" applyFont="1" applyFill="1" applyBorder="1"/>
    <xf numFmtId="1" fontId="2" fillId="0" borderId="1" xfId="0" applyNumberFormat="1" applyFont="1" applyFill="1" applyBorder="1"/>
    <xf numFmtId="0" fontId="2" fillId="0" borderId="0" xfId="0" applyFont="1" applyFill="1"/>
    <xf numFmtId="1" fontId="3" fillId="0" borderId="1" xfId="0" applyNumberFormat="1" applyFont="1" applyFill="1" applyBorder="1"/>
    <xf numFmtId="0" fontId="3" fillId="0" borderId="0" xfId="0" applyFont="1" applyBorder="1"/>
    <xf numFmtId="1" fontId="3" fillId="0" borderId="0" xfId="0" applyNumberFormat="1" applyFont="1" applyBorder="1"/>
    <xf numFmtId="1" fontId="3" fillId="0" borderId="2" xfId="0" applyNumberFormat="1" applyFont="1" applyFill="1" applyBorder="1"/>
    <xf numFmtId="1" fontId="3" fillId="0" borderId="6" xfId="0" applyNumberFormat="1" applyFont="1" applyFill="1" applyBorder="1"/>
    <xf numFmtId="0" fontId="2" fillId="0" borderId="0" xfId="0" applyFont="1" applyBorder="1" applyAlignment="1">
      <alignment horizontal="justify"/>
    </xf>
    <xf numFmtId="1" fontId="3" fillId="0" borderId="7" xfId="0" applyNumberFormat="1" applyFont="1" applyFill="1" applyBorder="1"/>
    <xf numFmtId="0" fontId="2" fillId="0" borderId="0" xfId="0" applyFont="1" applyBorder="1" applyAlignment="1">
      <alignment horizontal="justify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justify"/>
    </xf>
    <xf numFmtId="0" fontId="2" fillId="0" borderId="3" xfId="0" applyFont="1" applyBorder="1" applyAlignment="1">
      <alignment horizontal="justify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zoomScale="85" zoomScaleNormal="85" workbookViewId="0">
      <pane xSplit="2" ySplit="5" topLeftCell="C33" activePane="bottomRight" state="frozen"/>
      <selection pane="topRight" activeCell="C1" sqref="C1"/>
      <selection pane="bottomLeft" activeCell="A5" sqref="A5"/>
      <selection pane="bottomRight" activeCell="B23" sqref="B23"/>
    </sheetView>
  </sheetViews>
  <sheetFormatPr defaultColWidth="8.77734375" defaultRowHeight="13.2" x14ac:dyDescent="0.25"/>
  <cols>
    <col min="1" max="1" width="4.77734375" style="1" customWidth="1"/>
    <col min="2" max="2" width="42.88671875" style="1" customWidth="1"/>
    <col min="3" max="3" width="12.109375" style="1" customWidth="1"/>
    <col min="4" max="4" width="13.109375" style="1" customWidth="1"/>
    <col min="5" max="5" width="10.33203125" style="1" customWidth="1"/>
    <col min="6" max="6" width="9.6640625" style="1" customWidth="1"/>
    <col min="7" max="7" width="9.77734375" style="1" customWidth="1"/>
    <col min="8" max="9" width="10.77734375" style="10" bestFit="1" customWidth="1"/>
    <col min="10" max="13" width="8.77734375" style="10"/>
    <col min="14" max="16384" width="8.77734375" style="1"/>
  </cols>
  <sheetData>
    <row r="1" spans="1:13" ht="16.8" x14ac:dyDescent="0.3">
      <c r="A1" s="33" t="s">
        <v>32</v>
      </c>
      <c r="B1" s="33"/>
      <c r="C1" s="33"/>
      <c r="D1" s="33"/>
      <c r="E1" s="33"/>
      <c r="F1" s="33"/>
      <c r="G1" s="33"/>
    </row>
    <row r="2" spans="1:13" ht="16.8" x14ac:dyDescent="0.3">
      <c r="A2" s="33" t="s">
        <v>46</v>
      </c>
      <c r="B2" s="33"/>
      <c r="C2" s="33"/>
      <c r="D2" s="33"/>
      <c r="E2" s="33"/>
      <c r="F2" s="33"/>
      <c r="G2" s="33"/>
    </row>
    <row r="3" spans="1:13" x14ac:dyDescent="0.25">
      <c r="B3" s="34" t="s">
        <v>39</v>
      </c>
      <c r="C3" s="34"/>
      <c r="D3" s="34"/>
      <c r="E3" s="34"/>
      <c r="F3" s="34"/>
      <c r="G3" s="2" t="s">
        <v>33</v>
      </c>
    </row>
    <row r="4" spans="1:13" x14ac:dyDescent="0.25">
      <c r="A4" s="35"/>
      <c r="B4" s="35"/>
      <c r="C4" s="36" t="s">
        <v>47</v>
      </c>
      <c r="D4" s="36" t="s">
        <v>48</v>
      </c>
      <c r="E4" s="36" t="s">
        <v>0</v>
      </c>
      <c r="F4" s="35" t="s">
        <v>35</v>
      </c>
      <c r="G4" s="35"/>
      <c r="H4" s="31"/>
      <c r="I4" s="31"/>
      <c r="J4" s="31"/>
      <c r="K4" s="32"/>
      <c r="L4" s="32"/>
    </row>
    <row r="5" spans="1:13" ht="38.25" customHeight="1" x14ac:dyDescent="0.25">
      <c r="A5" s="35"/>
      <c r="B5" s="35"/>
      <c r="C5" s="37"/>
      <c r="D5" s="37"/>
      <c r="E5" s="37"/>
      <c r="F5" s="3" t="s">
        <v>36</v>
      </c>
      <c r="G5" s="3" t="s">
        <v>37</v>
      </c>
      <c r="H5" s="31"/>
      <c r="I5" s="31"/>
      <c r="J5" s="31"/>
      <c r="K5" s="29"/>
      <c r="L5" s="29"/>
    </row>
    <row r="6" spans="1:13" s="5" customFormat="1" x14ac:dyDescent="0.25">
      <c r="A6" s="4">
        <v>1</v>
      </c>
      <c r="B6" s="9" t="s">
        <v>1</v>
      </c>
      <c r="C6" s="24">
        <v>18628680</v>
      </c>
      <c r="D6" s="24">
        <v>17167996.120000001</v>
      </c>
      <c r="E6" s="24">
        <f>SUM(C6-D6)</f>
        <v>1460683.879999999</v>
      </c>
      <c r="F6" s="24">
        <v>90722.81</v>
      </c>
      <c r="G6" s="24">
        <v>275059.71000000002</v>
      </c>
      <c r="H6" s="26"/>
      <c r="I6" s="26"/>
      <c r="J6" s="25"/>
      <c r="K6" s="25"/>
      <c r="L6" s="25"/>
      <c r="M6" s="25"/>
    </row>
    <row r="7" spans="1:13" x14ac:dyDescent="0.25">
      <c r="A7" s="7"/>
      <c r="B7" s="7" t="s">
        <v>43</v>
      </c>
      <c r="C7" s="22">
        <v>524255</v>
      </c>
      <c r="D7" s="22">
        <v>91265.2</v>
      </c>
      <c r="E7" s="22">
        <f t="shared" ref="E7:E43" si="0">SUM(C7-D7)</f>
        <v>432989.8</v>
      </c>
      <c r="F7" s="22"/>
      <c r="G7" s="22"/>
      <c r="H7" s="26"/>
      <c r="I7" s="18"/>
    </row>
    <row r="8" spans="1:13" s="5" customFormat="1" x14ac:dyDescent="0.25">
      <c r="A8" s="4">
        <v>2</v>
      </c>
      <c r="B8" s="4" t="s">
        <v>2</v>
      </c>
      <c r="C8" s="6">
        <v>5691137</v>
      </c>
      <c r="D8" s="6">
        <v>5070061.4800000004</v>
      </c>
      <c r="E8" s="24">
        <f t="shared" si="0"/>
        <v>621075.51999999955</v>
      </c>
      <c r="F8" s="24"/>
      <c r="G8" s="24"/>
      <c r="H8" s="26"/>
      <c r="I8" s="26"/>
      <c r="J8" s="25"/>
      <c r="K8" s="25"/>
      <c r="L8" s="25"/>
      <c r="M8" s="25"/>
    </row>
    <row r="9" spans="1:13" s="5" customFormat="1" x14ac:dyDescent="0.25">
      <c r="A9" s="4">
        <v>3</v>
      </c>
      <c r="B9" s="4" t="s">
        <v>3</v>
      </c>
      <c r="C9" s="6">
        <v>1863100</v>
      </c>
      <c r="D9" s="6">
        <v>1574314.68</v>
      </c>
      <c r="E9" s="24">
        <f t="shared" si="0"/>
        <v>288785.32000000007</v>
      </c>
      <c r="F9" s="24"/>
      <c r="G9" s="24"/>
      <c r="H9" s="26"/>
      <c r="I9" s="26"/>
      <c r="J9" s="25"/>
      <c r="K9" s="25"/>
      <c r="L9" s="25"/>
      <c r="M9" s="25"/>
    </row>
    <row r="10" spans="1:13" s="5" customFormat="1" x14ac:dyDescent="0.25">
      <c r="A10" s="4">
        <v>4</v>
      </c>
      <c r="B10" s="4" t="s">
        <v>4</v>
      </c>
      <c r="C10" s="6">
        <v>1087400</v>
      </c>
      <c r="D10" s="6">
        <v>1075252.95</v>
      </c>
      <c r="E10" s="24">
        <f t="shared" si="0"/>
        <v>12147.050000000047</v>
      </c>
      <c r="F10" s="24"/>
      <c r="G10" s="24"/>
      <c r="H10" s="26"/>
      <c r="I10" s="26"/>
      <c r="J10" s="25"/>
      <c r="K10" s="25"/>
      <c r="L10" s="25"/>
      <c r="M10" s="25"/>
    </row>
    <row r="11" spans="1:13" x14ac:dyDescent="0.25">
      <c r="A11" s="7"/>
      <c r="B11" s="7" t="s">
        <v>5</v>
      </c>
      <c r="C11" s="8">
        <v>902400</v>
      </c>
      <c r="D11" s="8">
        <v>902400</v>
      </c>
      <c r="E11" s="22">
        <f t="shared" si="0"/>
        <v>0</v>
      </c>
      <c r="F11" s="22"/>
      <c r="G11" s="22"/>
      <c r="H11" s="26"/>
      <c r="I11" s="26"/>
    </row>
    <row r="12" spans="1:13" s="5" customFormat="1" x14ac:dyDescent="0.25">
      <c r="A12" s="4">
        <v>5</v>
      </c>
      <c r="B12" s="4" t="s">
        <v>34</v>
      </c>
      <c r="C12" s="6">
        <v>713000</v>
      </c>
      <c r="D12" s="6">
        <v>584943.38</v>
      </c>
      <c r="E12" s="24">
        <f t="shared" si="0"/>
        <v>128056.62</v>
      </c>
      <c r="F12" s="24"/>
      <c r="G12" s="24"/>
      <c r="H12" s="26"/>
      <c r="I12" s="26"/>
      <c r="J12" s="25"/>
      <c r="K12" s="25"/>
      <c r="L12" s="25"/>
      <c r="M12" s="25"/>
    </row>
    <row r="13" spans="1:13" s="5" customFormat="1" x14ac:dyDescent="0.25">
      <c r="A13" s="4">
        <v>6</v>
      </c>
      <c r="B13" s="9" t="s">
        <v>6</v>
      </c>
      <c r="C13" s="24">
        <v>138826464.12</v>
      </c>
      <c r="D13" s="24">
        <v>121624703.93000001</v>
      </c>
      <c r="E13" s="24">
        <f t="shared" si="0"/>
        <v>17201760.189999998</v>
      </c>
      <c r="F13" s="24">
        <v>13288764.810000001</v>
      </c>
      <c r="G13" s="24">
        <v>1218905.56</v>
      </c>
      <c r="H13" s="26"/>
      <c r="I13" s="26"/>
      <c r="J13" s="25"/>
      <c r="K13" s="25"/>
      <c r="L13" s="25"/>
      <c r="M13" s="25"/>
    </row>
    <row r="14" spans="1:13" s="23" customFormat="1" x14ac:dyDescent="0.25">
      <c r="A14" s="21"/>
      <c r="B14" s="21" t="s">
        <v>7</v>
      </c>
      <c r="C14" s="22">
        <v>26882465</v>
      </c>
      <c r="D14" s="22">
        <v>24840159.98</v>
      </c>
      <c r="E14" s="22">
        <f t="shared" si="0"/>
        <v>2042305.0199999996</v>
      </c>
      <c r="F14" s="22">
        <v>1321135.3500000001</v>
      </c>
      <c r="G14" s="22">
        <v>174838.94</v>
      </c>
      <c r="H14" s="26"/>
      <c r="I14" s="11"/>
      <c r="J14" s="12"/>
      <c r="K14" s="12"/>
      <c r="L14" s="12"/>
      <c r="M14" s="12"/>
    </row>
    <row r="15" spans="1:13" x14ac:dyDescent="0.25">
      <c r="A15" s="7"/>
      <c r="B15" s="7" t="s">
        <v>8</v>
      </c>
      <c r="C15" s="22">
        <f>SUM(C16:C18)</f>
        <v>95024632.120000005</v>
      </c>
      <c r="D15" s="22">
        <f>SUM(D16:D18)</f>
        <v>82373755.079999998</v>
      </c>
      <c r="E15" s="22">
        <f t="shared" ref="E15:F15" si="1">SUM(E16:E18)</f>
        <v>12650877.039999999</v>
      </c>
      <c r="F15" s="22">
        <f t="shared" si="1"/>
        <v>10096947.600000001</v>
      </c>
      <c r="G15" s="22">
        <f>SUM(G16:G18)</f>
        <v>854288.26</v>
      </c>
      <c r="H15" s="26"/>
      <c r="I15" s="26"/>
    </row>
    <row r="16" spans="1:13" x14ac:dyDescent="0.25">
      <c r="A16" s="7"/>
      <c r="B16" s="7" t="s">
        <v>40</v>
      </c>
      <c r="C16" s="22">
        <v>36544251.100000001</v>
      </c>
      <c r="D16" s="22">
        <v>31805620.960000001</v>
      </c>
      <c r="E16" s="22">
        <f t="shared" si="0"/>
        <v>4738630.1400000006</v>
      </c>
      <c r="F16" s="22">
        <v>2185251.7000000002</v>
      </c>
      <c r="G16" s="22">
        <v>854288.26</v>
      </c>
      <c r="H16" s="26"/>
      <c r="I16" s="26"/>
    </row>
    <row r="17" spans="1:13" x14ac:dyDescent="0.25">
      <c r="A17" s="7"/>
      <c r="B17" s="7" t="s">
        <v>44</v>
      </c>
      <c r="C17" s="22">
        <v>906981.02</v>
      </c>
      <c r="D17" s="22">
        <v>906430.02</v>
      </c>
      <c r="E17" s="22">
        <f t="shared" si="0"/>
        <v>551</v>
      </c>
      <c r="F17" s="22"/>
      <c r="G17" s="22"/>
      <c r="H17" s="26"/>
      <c r="I17" s="26"/>
    </row>
    <row r="18" spans="1:13" x14ac:dyDescent="0.25">
      <c r="A18" s="7"/>
      <c r="B18" s="7" t="s">
        <v>45</v>
      </c>
      <c r="C18" s="22">
        <v>57573400</v>
      </c>
      <c r="D18" s="22">
        <v>49661704.100000001</v>
      </c>
      <c r="E18" s="22">
        <f t="shared" si="0"/>
        <v>7911695.8999999985</v>
      </c>
      <c r="F18" s="22">
        <v>7911695.9000000004</v>
      </c>
      <c r="G18" s="22"/>
      <c r="H18" s="26"/>
      <c r="I18" s="26"/>
    </row>
    <row r="19" spans="1:13" x14ac:dyDescent="0.25">
      <c r="A19" s="7"/>
      <c r="B19" s="7" t="s">
        <v>9</v>
      </c>
      <c r="C19" s="22">
        <v>6518312</v>
      </c>
      <c r="D19" s="22">
        <v>5701024.0599999996</v>
      </c>
      <c r="E19" s="22">
        <f t="shared" si="0"/>
        <v>817287.94000000041</v>
      </c>
      <c r="F19" s="22">
        <v>639624.32999999996</v>
      </c>
      <c r="G19" s="22">
        <v>122735.95</v>
      </c>
      <c r="H19" s="26"/>
      <c r="I19" s="26"/>
    </row>
    <row r="20" spans="1:13" x14ac:dyDescent="0.25">
      <c r="A20" s="7"/>
      <c r="B20" s="7" t="s">
        <v>10</v>
      </c>
      <c r="C20" s="22">
        <v>1414862</v>
      </c>
      <c r="D20" s="22">
        <v>1205083.8700000001</v>
      </c>
      <c r="E20" s="22">
        <f t="shared" si="0"/>
        <v>209778.12999999989</v>
      </c>
      <c r="F20" s="22">
        <v>193488.64000000001</v>
      </c>
      <c r="G20" s="22">
        <v>7294.55</v>
      </c>
      <c r="H20" s="26"/>
      <c r="I20" s="26"/>
    </row>
    <row r="21" spans="1:13" x14ac:dyDescent="0.25">
      <c r="A21" s="7"/>
      <c r="B21" s="7" t="s">
        <v>38</v>
      </c>
      <c r="C21" s="22">
        <v>1228760</v>
      </c>
      <c r="D21" s="22">
        <v>1043129.13</v>
      </c>
      <c r="E21" s="22">
        <f>SUM(C21-D21)</f>
        <v>185630.87</v>
      </c>
      <c r="F21" s="22">
        <v>185630.87</v>
      </c>
      <c r="G21" s="22"/>
      <c r="H21" s="26"/>
      <c r="I21" s="26"/>
    </row>
    <row r="22" spans="1:13" s="23" customFormat="1" x14ac:dyDescent="0.25">
      <c r="A22" s="21"/>
      <c r="B22" s="21" t="s">
        <v>11</v>
      </c>
      <c r="C22" s="22">
        <v>2815103</v>
      </c>
      <c r="D22" s="22">
        <v>2127925.33</v>
      </c>
      <c r="E22" s="22">
        <f t="shared" si="0"/>
        <v>687177.66999999993</v>
      </c>
      <c r="F22" s="22">
        <v>581048.72</v>
      </c>
      <c r="G22" s="22">
        <v>30926.25</v>
      </c>
      <c r="H22" s="26"/>
      <c r="I22" s="11"/>
      <c r="J22" s="12"/>
      <c r="K22" s="12"/>
      <c r="L22" s="12"/>
      <c r="M22" s="12"/>
    </row>
    <row r="23" spans="1:13" s="5" customFormat="1" x14ac:dyDescent="0.25">
      <c r="A23" s="4">
        <v>7</v>
      </c>
      <c r="B23" s="9" t="s">
        <v>12</v>
      </c>
      <c r="C23" s="24">
        <v>18560010.059999999</v>
      </c>
      <c r="D23" s="24">
        <v>17386251.859999999</v>
      </c>
      <c r="E23" s="24">
        <f t="shared" si="0"/>
        <v>1173758.1999999993</v>
      </c>
      <c r="F23" s="24">
        <f>SUM(F24:F25)</f>
        <v>842153.26</v>
      </c>
      <c r="G23" s="24">
        <v>75728.73</v>
      </c>
      <c r="H23" s="26"/>
      <c r="I23" s="26"/>
      <c r="J23" s="25"/>
      <c r="K23" s="25"/>
      <c r="L23" s="25"/>
      <c r="M23" s="25"/>
    </row>
    <row r="24" spans="1:13" x14ac:dyDescent="0.25">
      <c r="A24" s="7"/>
      <c r="B24" s="7" t="s">
        <v>13</v>
      </c>
      <c r="C24" s="22">
        <v>6639433</v>
      </c>
      <c r="D24" s="22">
        <v>6268069.7800000003</v>
      </c>
      <c r="E24" s="22">
        <f t="shared" si="0"/>
        <v>371363.21999999974</v>
      </c>
      <c r="F24" s="22">
        <v>335853.64</v>
      </c>
      <c r="G24" s="22">
        <v>27775.59</v>
      </c>
      <c r="H24" s="26"/>
      <c r="I24" s="26"/>
    </row>
    <row r="25" spans="1:13" x14ac:dyDescent="0.25">
      <c r="A25" s="7"/>
      <c r="B25" s="7" t="s">
        <v>41</v>
      </c>
      <c r="C25" s="22">
        <v>5663372.4100000001</v>
      </c>
      <c r="D25" s="22">
        <v>5096555.87</v>
      </c>
      <c r="E25" s="22">
        <f t="shared" si="0"/>
        <v>566816.54</v>
      </c>
      <c r="F25" s="22">
        <v>506299.62</v>
      </c>
      <c r="G25" s="22">
        <v>47953.14</v>
      </c>
      <c r="H25" s="26"/>
      <c r="I25" s="26"/>
    </row>
    <row r="26" spans="1:13" x14ac:dyDescent="0.25">
      <c r="A26" s="7"/>
      <c r="B26" s="7" t="s">
        <v>14</v>
      </c>
      <c r="C26" s="22">
        <v>2655600.2200000002</v>
      </c>
      <c r="D26" s="22">
        <v>2655600.2200000002</v>
      </c>
      <c r="E26" s="22">
        <f t="shared" si="0"/>
        <v>0</v>
      </c>
      <c r="F26" s="22"/>
      <c r="G26" s="22"/>
      <c r="H26" s="26"/>
      <c r="I26" s="26"/>
    </row>
    <row r="27" spans="1:13" x14ac:dyDescent="0.25">
      <c r="A27" s="7"/>
      <c r="B27" s="7" t="s">
        <v>15</v>
      </c>
      <c r="C27" s="22">
        <v>557562.43000000005</v>
      </c>
      <c r="D27" s="22">
        <v>557562.43000000005</v>
      </c>
      <c r="E27" s="22">
        <f t="shared" si="0"/>
        <v>0</v>
      </c>
      <c r="F27" s="22"/>
      <c r="G27" s="22"/>
      <c r="H27" s="26"/>
      <c r="I27" s="26"/>
    </row>
    <row r="28" spans="1:13" s="5" customFormat="1" x14ac:dyDescent="0.25">
      <c r="A28" s="4">
        <v>8</v>
      </c>
      <c r="B28" s="9" t="s">
        <v>16</v>
      </c>
      <c r="C28" s="24">
        <v>15851485</v>
      </c>
      <c r="D28" s="24">
        <v>14870547.73</v>
      </c>
      <c r="E28" s="24">
        <f t="shared" si="0"/>
        <v>980937.26999999955</v>
      </c>
      <c r="F28" s="24">
        <v>562315.34</v>
      </c>
      <c r="G28" s="24">
        <v>116225.82</v>
      </c>
      <c r="H28" s="26"/>
      <c r="I28" s="26"/>
      <c r="J28" s="25"/>
      <c r="K28" s="25"/>
      <c r="L28" s="25"/>
      <c r="M28" s="25"/>
    </row>
    <row r="29" spans="1:13" x14ac:dyDescent="0.25">
      <c r="A29" s="7"/>
      <c r="B29" s="7" t="s">
        <v>17</v>
      </c>
      <c r="C29" s="22">
        <v>5245404</v>
      </c>
      <c r="D29" s="22">
        <v>5115658.78</v>
      </c>
      <c r="E29" s="22">
        <f t="shared" si="0"/>
        <v>129745.21999999974</v>
      </c>
      <c r="F29" s="22">
        <v>116758.07</v>
      </c>
      <c r="G29" s="22">
        <v>2567.3200000000002</v>
      </c>
      <c r="H29" s="26"/>
      <c r="I29" s="26"/>
    </row>
    <row r="30" spans="1:13" x14ac:dyDescent="0.25">
      <c r="A30" s="7"/>
      <c r="B30" s="7" t="s">
        <v>18</v>
      </c>
      <c r="C30" s="22">
        <v>1110670</v>
      </c>
      <c r="D30" s="22">
        <v>941245.7</v>
      </c>
      <c r="E30" s="22">
        <f t="shared" si="0"/>
        <v>169424.30000000005</v>
      </c>
      <c r="F30" s="22">
        <v>102635.4</v>
      </c>
      <c r="G30" s="22">
        <v>25057.13</v>
      </c>
      <c r="H30" s="26"/>
      <c r="I30" s="26"/>
    </row>
    <row r="31" spans="1:13" x14ac:dyDescent="0.25">
      <c r="A31" s="7"/>
      <c r="B31" s="7" t="s">
        <v>19</v>
      </c>
      <c r="C31" s="22">
        <v>1912348</v>
      </c>
      <c r="D31" s="22">
        <v>1778118.69</v>
      </c>
      <c r="E31" s="22">
        <f t="shared" si="0"/>
        <v>134229.31000000006</v>
      </c>
      <c r="F31" s="22">
        <v>10496.28</v>
      </c>
      <c r="G31" s="22">
        <v>36160.339999999997</v>
      </c>
      <c r="H31" s="26"/>
      <c r="I31" s="26"/>
    </row>
    <row r="32" spans="1:13" x14ac:dyDescent="0.25">
      <c r="A32" s="7"/>
      <c r="B32" s="7" t="s">
        <v>20</v>
      </c>
      <c r="C32" s="22">
        <v>6198320</v>
      </c>
      <c r="D32" s="22">
        <v>5926443.6699999999</v>
      </c>
      <c r="E32" s="22">
        <f t="shared" si="0"/>
        <v>271876.33000000007</v>
      </c>
      <c r="F32" s="22">
        <v>186972.68</v>
      </c>
      <c r="G32" s="22">
        <v>50487.72</v>
      </c>
      <c r="H32" s="26"/>
      <c r="I32" s="26"/>
    </row>
    <row r="33" spans="1:13" s="5" customFormat="1" x14ac:dyDescent="0.25">
      <c r="A33" s="4">
        <v>9</v>
      </c>
      <c r="B33" s="9" t="s">
        <v>21</v>
      </c>
      <c r="C33" s="24">
        <v>3144931</v>
      </c>
      <c r="D33" s="24">
        <v>2328304.17</v>
      </c>
      <c r="E33" s="24">
        <f t="shared" si="0"/>
        <v>816626.83000000007</v>
      </c>
      <c r="F33" s="24">
        <v>247514.32</v>
      </c>
      <c r="G33" s="24">
        <v>46143.69</v>
      </c>
      <c r="H33" s="26"/>
      <c r="I33" s="26"/>
      <c r="J33" s="25"/>
      <c r="K33" s="25"/>
      <c r="L33" s="25"/>
      <c r="M33" s="25"/>
    </row>
    <row r="34" spans="1:13" x14ac:dyDescent="0.25">
      <c r="A34" s="7"/>
      <c r="B34" s="7" t="s">
        <v>22</v>
      </c>
      <c r="C34" s="22">
        <v>1061419</v>
      </c>
      <c r="D34" s="22">
        <v>955148.53</v>
      </c>
      <c r="E34" s="22">
        <f t="shared" si="0"/>
        <v>106270.46999999997</v>
      </c>
      <c r="F34" s="22">
        <v>87718.04</v>
      </c>
      <c r="G34" s="22">
        <v>10366.74</v>
      </c>
      <c r="H34" s="26"/>
      <c r="I34" s="26"/>
    </row>
    <row r="35" spans="1:13" x14ac:dyDescent="0.25">
      <c r="A35" s="7"/>
      <c r="B35" s="7" t="s">
        <v>23</v>
      </c>
      <c r="C35" s="22">
        <v>1985440</v>
      </c>
      <c r="D35" s="22">
        <v>1312217.52</v>
      </c>
      <c r="E35" s="22">
        <f t="shared" si="0"/>
        <v>673222.48</v>
      </c>
      <c r="F35" s="22">
        <v>124618.32</v>
      </c>
      <c r="G35" s="22">
        <v>35776.949999999997</v>
      </c>
      <c r="H35" s="26"/>
      <c r="I35" s="26"/>
    </row>
    <row r="36" spans="1:13" s="5" customFormat="1" x14ac:dyDescent="0.25">
      <c r="A36" s="4">
        <v>10</v>
      </c>
      <c r="B36" s="9" t="s">
        <v>24</v>
      </c>
      <c r="C36" s="24">
        <v>11479212</v>
      </c>
      <c r="D36" s="24">
        <v>10925725.029999999</v>
      </c>
      <c r="E36" s="24">
        <f t="shared" si="0"/>
        <v>553486.97000000067</v>
      </c>
      <c r="F36" s="24">
        <v>189066.36</v>
      </c>
      <c r="G36" s="24">
        <v>61177.29</v>
      </c>
      <c r="H36" s="26"/>
      <c r="I36" s="26"/>
      <c r="J36" s="25"/>
      <c r="K36" s="25"/>
      <c r="L36" s="25"/>
      <c r="M36" s="25"/>
    </row>
    <row r="37" spans="1:13" x14ac:dyDescent="0.25">
      <c r="A37" s="7"/>
      <c r="B37" s="7" t="s">
        <v>25</v>
      </c>
      <c r="C37" s="22">
        <v>2739400</v>
      </c>
      <c r="D37" s="22">
        <v>2671766.6800000002</v>
      </c>
      <c r="E37" s="22">
        <f t="shared" si="0"/>
        <v>67633.319999999832</v>
      </c>
      <c r="F37" s="22"/>
      <c r="G37" s="22"/>
      <c r="H37" s="26"/>
      <c r="I37" s="26"/>
    </row>
    <row r="38" spans="1:13" x14ac:dyDescent="0.25">
      <c r="A38" s="7"/>
      <c r="B38" s="7" t="s">
        <v>26</v>
      </c>
      <c r="C38" s="22">
        <v>6301340</v>
      </c>
      <c r="D38" s="22">
        <v>6128044.3300000001</v>
      </c>
      <c r="E38" s="22">
        <f t="shared" si="0"/>
        <v>173295.66999999993</v>
      </c>
      <c r="F38" s="22"/>
      <c r="G38" s="22">
        <v>30306.38</v>
      </c>
      <c r="H38" s="26"/>
      <c r="I38" s="26"/>
    </row>
    <row r="39" spans="1:13" s="5" customFormat="1" x14ac:dyDescent="0.25">
      <c r="A39" s="4">
        <v>11</v>
      </c>
      <c r="B39" s="9" t="s">
        <v>27</v>
      </c>
      <c r="C39" s="24">
        <v>2309587</v>
      </c>
      <c r="D39" s="24">
        <v>2128044.21</v>
      </c>
      <c r="E39" s="24">
        <f t="shared" si="0"/>
        <v>181542.79000000004</v>
      </c>
      <c r="F39" s="24">
        <v>105873.89</v>
      </c>
      <c r="G39" s="24">
        <v>13010.12</v>
      </c>
      <c r="H39" s="26"/>
      <c r="I39" s="26"/>
      <c r="J39" s="25"/>
      <c r="K39" s="25"/>
      <c r="L39" s="25"/>
      <c r="M39" s="25"/>
    </row>
    <row r="40" spans="1:13" x14ac:dyDescent="0.25">
      <c r="A40" s="7"/>
      <c r="B40" s="7" t="s">
        <v>28</v>
      </c>
      <c r="C40" s="22">
        <v>90000</v>
      </c>
      <c r="D40" s="22">
        <v>69759.600000000006</v>
      </c>
      <c r="E40" s="22">
        <f t="shared" si="0"/>
        <v>20240.399999999994</v>
      </c>
      <c r="F40" s="22"/>
      <c r="G40" s="22"/>
      <c r="H40" s="26"/>
      <c r="I40" s="26"/>
    </row>
    <row r="41" spans="1:13" s="5" customFormat="1" x14ac:dyDescent="0.25">
      <c r="A41" s="4">
        <v>12</v>
      </c>
      <c r="B41" s="9" t="s">
        <v>29</v>
      </c>
      <c r="C41" s="24">
        <v>2157982.59</v>
      </c>
      <c r="D41" s="24">
        <v>2032379.9</v>
      </c>
      <c r="E41" s="24">
        <f t="shared" si="0"/>
        <v>125602.68999999994</v>
      </c>
      <c r="F41" s="24">
        <v>115876.43</v>
      </c>
      <c r="G41" s="24">
        <v>2748.59</v>
      </c>
      <c r="H41" s="26"/>
      <c r="I41" s="26"/>
      <c r="J41" s="25"/>
      <c r="K41" s="25"/>
      <c r="L41" s="25"/>
      <c r="M41" s="25"/>
    </row>
    <row r="42" spans="1:13" s="5" customFormat="1" x14ac:dyDescent="0.25">
      <c r="A42" s="4">
        <v>13</v>
      </c>
      <c r="B42" s="4" t="s">
        <v>42</v>
      </c>
      <c r="C42" s="24">
        <v>125000</v>
      </c>
      <c r="D42" s="24">
        <v>125000</v>
      </c>
      <c r="E42" s="24">
        <f t="shared" si="0"/>
        <v>0</v>
      </c>
      <c r="F42" s="24"/>
      <c r="G42" s="24"/>
      <c r="H42" s="26"/>
      <c r="I42" s="26"/>
      <c r="J42" s="25"/>
      <c r="K42" s="25"/>
      <c r="L42" s="25"/>
      <c r="M42" s="25"/>
    </row>
    <row r="43" spans="1:13" s="5" customFormat="1" ht="13.8" thickBot="1" x14ac:dyDescent="0.3">
      <c r="A43" s="13">
        <v>14</v>
      </c>
      <c r="B43" s="13" t="s">
        <v>30</v>
      </c>
      <c r="C43" s="27">
        <v>100000</v>
      </c>
      <c r="D43" s="27">
        <v>100000</v>
      </c>
      <c r="E43" s="27">
        <f t="shared" si="0"/>
        <v>0</v>
      </c>
      <c r="F43" s="27"/>
      <c r="G43" s="27"/>
      <c r="H43" s="26"/>
      <c r="I43" s="26"/>
      <c r="J43" s="25"/>
      <c r="K43" s="25"/>
      <c r="L43" s="25"/>
      <c r="M43" s="25"/>
    </row>
    <row r="44" spans="1:13" s="5" customFormat="1" ht="13.8" thickBot="1" x14ac:dyDescent="0.3">
      <c r="A44" s="19"/>
      <c r="B44" s="20" t="s">
        <v>31</v>
      </c>
      <c r="C44" s="28">
        <f>SUM(C6+C8+C9+C10+C13+C23+C28+C33+C36+C39+C41+C42+C43+C12)</f>
        <v>220537988.77000001</v>
      </c>
      <c r="D44" s="28">
        <f t="shared" ref="D44:G44" si="2">SUM(D6+D8+D9+D10+D13+D23+D28+D33+D36+D39+D41+D42+D43+D12)</f>
        <v>196993525.43999997</v>
      </c>
      <c r="E44" s="28">
        <f t="shared" si="2"/>
        <v>23544463.329999998</v>
      </c>
      <c r="F44" s="28">
        <f t="shared" si="2"/>
        <v>15442287.220000001</v>
      </c>
      <c r="G44" s="30">
        <f t="shared" si="2"/>
        <v>1808999.5100000002</v>
      </c>
      <c r="H44" s="26"/>
      <c r="I44" s="26"/>
      <c r="J44" s="25"/>
      <c r="K44" s="25"/>
      <c r="L44" s="25"/>
      <c r="M44" s="25"/>
    </row>
    <row r="45" spans="1:13" x14ac:dyDescent="0.25">
      <c r="A45" s="10"/>
      <c r="B45" s="10"/>
      <c r="C45" s="11"/>
      <c r="D45" s="11"/>
      <c r="E45" s="10"/>
      <c r="F45" s="12"/>
      <c r="G45" s="12"/>
    </row>
    <row r="46" spans="1:13" hidden="1" x14ac:dyDescent="0.25">
      <c r="B46" s="14"/>
      <c r="C46" s="15"/>
      <c r="D46" s="10"/>
      <c r="E46" s="10"/>
      <c r="F46" s="10"/>
      <c r="G46" s="10"/>
    </row>
    <row r="47" spans="1:13" hidden="1" x14ac:dyDescent="0.25">
      <c r="B47" s="14"/>
      <c r="C47" s="15"/>
      <c r="D47" s="10"/>
      <c r="E47" s="10"/>
      <c r="F47" s="16"/>
      <c r="G47" s="16"/>
    </row>
    <row r="48" spans="1:13" hidden="1" x14ac:dyDescent="0.25">
      <c r="B48" s="14"/>
      <c r="C48" s="15"/>
      <c r="D48" s="10"/>
      <c r="E48" s="10"/>
      <c r="F48" s="16"/>
      <c r="G48" s="16"/>
    </row>
    <row r="49" spans="2:8" hidden="1" x14ac:dyDescent="0.25">
      <c r="B49" s="14"/>
      <c r="C49" s="15"/>
      <c r="D49" s="10"/>
      <c r="E49" s="10"/>
      <c r="F49" s="16"/>
      <c r="G49" s="16"/>
    </row>
    <row r="50" spans="2:8" hidden="1" x14ac:dyDescent="0.25">
      <c r="B50" s="14"/>
      <c r="C50" s="17"/>
      <c r="D50" s="10"/>
      <c r="E50" s="10"/>
      <c r="F50" s="10"/>
      <c r="G50" s="10"/>
    </row>
    <row r="51" spans="2:8" x14ac:dyDescent="0.25">
      <c r="B51" s="10"/>
      <c r="C51" s="18"/>
      <c r="D51" s="18"/>
      <c r="E51" s="18"/>
      <c r="F51" s="18"/>
      <c r="G51" s="18"/>
      <c r="H51" s="18"/>
    </row>
    <row r="52" spans="2:8" x14ac:dyDescent="0.25">
      <c r="B52" s="10"/>
      <c r="C52" s="10"/>
      <c r="D52" s="10"/>
      <c r="E52" s="10"/>
      <c r="F52" s="10"/>
      <c r="G52" s="10"/>
    </row>
    <row r="53" spans="2:8" x14ac:dyDescent="0.25">
      <c r="B53" s="10"/>
      <c r="C53" s="10"/>
      <c r="D53" s="10"/>
      <c r="E53" s="10"/>
      <c r="F53" s="10"/>
      <c r="G53" s="10"/>
    </row>
  </sheetData>
  <mergeCells count="13">
    <mergeCell ref="H4:H5"/>
    <mergeCell ref="I4:I5"/>
    <mergeCell ref="J4:J5"/>
    <mergeCell ref="K4:L4"/>
    <mergeCell ref="A1:G1"/>
    <mergeCell ref="A2:G2"/>
    <mergeCell ref="B3:F3"/>
    <mergeCell ref="A4:A5"/>
    <mergeCell ref="B4:B5"/>
    <mergeCell ref="C4:C5"/>
    <mergeCell ref="D4:D5"/>
    <mergeCell ref="E4:E5"/>
    <mergeCell ref="F4:G4"/>
  </mergeCells>
  <pageMargins left="0.6" right="0.41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Chaus</dc:creator>
  <cp:lastModifiedBy>Chaus</cp:lastModifiedBy>
  <cp:lastPrinted>2021-12-01T11:02:08Z</cp:lastPrinted>
  <dcterms:created xsi:type="dcterms:W3CDTF">2021-02-17T06:38:00Z</dcterms:created>
  <dcterms:modified xsi:type="dcterms:W3CDTF">2021-12-30T07:28:42Z</dcterms:modified>
</cp:coreProperties>
</file>