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0236" windowHeight="7152" tabRatio="806"/>
  </bookViews>
  <sheets>
    <sheet name="01.10" sheetId="14" r:id="rId1"/>
  </sheets>
  <calcPr calcId="145621"/>
</workbook>
</file>

<file path=xl/calcChain.xml><?xml version="1.0" encoding="utf-8"?>
<calcChain xmlns="http://schemas.openxmlformats.org/spreadsheetml/2006/main">
  <c r="C44" i="14" l="1"/>
  <c r="G44" i="14" l="1"/>
  <c r="D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F44" i="14"/>
  <c r="E23" i="14"/>
  <c r="E22" i="14"/>
  <c r="E21" i="14"/>
  <c r="E20" i="14"/>
  <c r="E19" i="14"/>
  <c r="E18" i="14"/>
  <c r="E17" i="14"/>
  <c r="E16" i="14"/>
  <c r="G15" i="14"/>
  <c r="F15" i="14"/>
  <c r="D15" i="14"/>
  <c r="C15" i="14"/>
  <c r="E14" i="14"/>
  <c r="E13" i="14"/>
  <c r="E12" i="14"/>
  <c r="E11" i="14"/>
  <c r="E10" i="14"/>
  <c r="E9" i="14"/>
  <c r="E8" i="14"/>
  <c r="E7" i="14"/>
  <c r="E6" i="14"/>
  <c r="E15" i="14" l="1"/>
  <c r="E44" i="14"/>
</calcChain>
</file>

<file path=xl/sharedStrings.xml><?xml version="1.0" encoding="utf-8"?>
<sst xmlns="http://schemas.openxmlformats.org/spreadsheetml/2006/main" count="49" uniqueCount="49">
  <si>
    <t>Залишки асигнувань</t>
  </si>
  <si>
    <t xml:space="preserve">Виконавчий комітет </t>
  </si>
  <si>
    <t>КНП "Глухівська міська лікарня"</t>
  </si>
  <si>
    <t>КНП ЦПМСД</t>
  </si>
  <si>
    <t>Фінансування закупок інсуліну</t>
  </si>
  <si>
    <t xml:space="preserve">      в т.ч. з державного бюджету</t>
  </si>
  <si>
    <t>Освіта всього</t>
  </si>
  <si>
    <t xml:space="preserve">      в т.ч. дошкільна освіта</t>
  </si>
  <si>
    <t xml:space="preserve">                школи</t>
  </si>
  <si>
    <t xml:space="preserve">                позашкільні заклади освіти</t>
  </si>
  <si>
    <t xml:space="preserve">                інклюзивно-ресурсний центр</t>
  </si>
  <si>
    <t xml:space="preserve">                Дитячо-юнацька спортивна школа</t>
  </si>
  <si>
    <t>Управління соціального захисту, всього</t>
  </si>
  <si>
    <t xml:space="preserve">      в т.ч.  Апарат управління</t>
  </si>
  <si>
    <t xml:space="preserve">                 терцентр</t>
  </si>
  <si>
    <t xml:space="preserve">                 центр реабілітації</t>
  </si>
  <si>
    <t>Відділ культури, всього</t>
  </si>
  <si>
    <t xml:space="preserve">     в т.ч. школа мистецтв</t>
  </si>
  <si>
    <t xml:space="preserve">               музей</t>
  </si>
  <si>
    <t xml:space="preserve">               бібліотеки</t>
  </si>
  <si>
    <t xml:space="preserve">               палац культури</t>
  </si>
  <si>
    <t>Відділ молоді і спорту, всього</t>
  </si>
  <si>
    <t xml:space="preserve">     в т.ч. апарат управління</t>
  </si>
  <si>
    <t xml:space="preserve">              "Спорт для всіх"</t>
  </si>
  <si>
    <t>Управління житлово-комунального господарства</t>
  </si>
  <si>
    <t xml:space="preserve">     в т.ч. утримання доріг</t>
  </si>
  <si>
    <t xml:space="preserve">               благоустрій</t>
  </si>
  <si>
    <t>Управління соціально-економічного розвитку</t>
  </si>
  <si>
    <t xml:space="preserve">     в т.ч. здійснення заходів із землеустрою</t>
  </si>
  <si>
    <t>Фінансове управління</t>
  </si>
  <si>
    <t>Субвенція обласному бюджету</t>
  </si>
  <si>
    <t>РАЗОМ</t>
  </si>
  <si>
    <t xml:space="preserve">Аналіз виконання бюджету </t>
  </si>
  <si>
    <t>грн.</t>
  </si>
  <si>
    <t>Пільгові рецепти та орфанні захворювання</t>
  </si>
  <si>
    <t>в т.ч.</t>
  </si>
  <si>
    <t>заробітна плата</t>
  </si>
  <si>
    <t>комунальні послуги</t>
  </si>
  <si>
    <t xml:space="preserve">                       в т.ч.ч державна субвенція</t>
  </si>
  <si>
    <t>загальний фонд</t>
  </si>
  <si>
    <t xml:space="preserve">                      в т.ч. кошти громади</t>
  </si>
  <si>
    <t xml:space="preserve">                 центр соціальних послуг</t>
  </si>
  <si>
    <t>Субвенція державному бюджету</t>
  </si>
  <si>
    <t xml:space="preserve">      в т.ч. субвенція на інтернет</t>
  </si>
  <si>
    <t>Глухівської міської територіальної громади на 01.10.2021 року.</t>
  </si>
  <si>
    <t>План на січень-вересень</t>
  </si>
  <si>
    <t>Профінансовано січень-вересень</t>
  </si>
  <si>
    <t xml:space="preserve">                       із  залишку освітньої субвенції</t>
  </si>
  <si>
    <t xml:space="preserve">                               освітня субвенція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</si>
</sst>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imes New Roman"/>
      <family val="2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/>
    </xf>
    <xf numFmtId="0" fontId="2" fillId="0" borderId="1" xfId="0" applyFont="1" applyBorder="1" applyAlignment="1">
      <alignment horizontal="justify"/>
    </xf>
    <xf numFmtId="0" fontId="3" fillId="0" borderId="1" xfId="0" applyFont="1" applyBorder="1"/>
    <xf numFmtId="0" fontId="3" fillId="0" borderId="0" xfId="0" applyFont="1"/>
    <xf numFmtId="0" fontId="2" fillId="0" borderId="1" xfId="0" applyFont="1" applyBorder="1"/>
    <xf numFmtId="0" fontId="3" fillId="3" borderId="1" xfId="0" applyFont="1" applyFill="1" applyBorder="1"/>
    <xf numFmtId="0" fontId="2" fillId="0" borderId="0" xfId="0" applyFont="1" applyBorder="1"/>
    <xf numFmtId="1" fontId="3" fillId="0" borderId="0" xfId="0" applyNumberFormat="1" applyFont="1" applyFill="1" applyBorder="1"/>
    <xf numFmtId="0" fontId="2" fillId="0" borderId="0" xfId="0" applyFont="1" applyFill="1" applyBorder="1"/>
    <xf numFmtId="0" fontId="3" fillId="0" borderId="2" xfId="0" applyFont="1" applyBorder="1"/>
    <xf numFmtId="0" fontId="3" fillId="2" borderId="0" xfId="0" applyFont="1" applyFill="1" applyBorder="1" applyAlignment="1">
      <alignment horizontal="justify"/>
    </xf>
    <xf numFmtId="0" fontId="3" fillId="2" borderId="0" xfId="0" applyFont="1" applyFill="1" applyBorder="1"/>
    <xf numFmtId="0" fontId="2" fillId="2" borderId="0" xfId="0" applyFont="1" applyFill="1" applyBorder="1"/>
    <xf numFmtId="2" fontId="3" fillId="2" borderId="0" xfId="0" applyNumberFormat="1" applyFont="1" applyFill="1" applyBorder="1"/>
    <xf numFmtId="1" fontId="2" fillId="0" borderId="0" xfId="0" applyNumberFormat="1" applyFont="1" applyBorder="1"/>
    <xf numFmtId="0" fontId="3" fillId="0" borderId="5" xfId="0" applyFont="1" applyBorder="1"/>
    <xf numFmtId="0" fontId="3" fillId="0" borderId="6" xfId="0" applyFont="1" applyBorder="1"/>
    <xf numFmtId="0" fontId="2" fillId="0" borderId="1" xfId="0" applyFont="1" applyFill="1" applyBorder="1"/>
    <xf numFmtId="1" fontId="2" fillId="0" borderId="1" xfId="0" applyNumberFormat="1" applyFont="1" applyFill="1" applyBorder="1"/>
    <xf numFmtId="0" fontId="2" fillId="0" borderId="0" xfId="0" applyFont="1" applyFill="1"/>
    <xf numFmtId="1" fontId="3" fillId="0" borderId="1" xfId="0" applyNumberFormat="1" applyFont="1" applyFill="1" applyBorder="1"/>
    <xf numFmtId="0" fontId="2" fillId="0" borderId="0" xfId="0" applyFont="1" applyBorder="1" applyAlignment="1">
      <alignment horizontal="justify"/>
    </xf>
    <xf numFmtId="0" fontId="3" fillId="0" borderId="0" xfId="0" applyFont="1" applyBorder="1"/>
    <xf numFmtId="1" fontId="3" fillId="0" borderId="0" xfId="0" applyNumberFormat="1" applyFont="1" applyBorder="1"/>
    <xf numFmtId="1" fontId="3" fillId="0" borderId="2" xfId="0" applyNumberFormat="1" applyFont="1" applyFill="1" applyBorder="1"/>
    <xf numFmtId="0" fontId="3" fillId="0" borderId="0" xfId="0" applyFont="1" applyFill="1" applyBorder="1"/>
    <xf numFmtId="1" fontId="3" fillId="0" borderId="6" xfId="0" applyNumberFormat="1" applyFont="1" applyFill="1" applyBorder="1"/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justify"/>
    </xf>
    <xf numFmtId="0" fontId="2" fillId="0" borderId="3" xfId="0" applyFont="1" applyBorder="1" applyAlignment="1">
      <alignment horizontal="justify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zoomScale="85" zoomScaleNormal="85" workbookViewId="0">
      <pane xSplit="2" ySplit="5" topLeftCell="C33" activePane="bottomRight" state="frozen"/>
      <selection pane="topRight" activeCell="C1" sqref="C1"/>
      <selection pane="bottomLeft" activeCell="A5" sqref="A5"/>
      <selection pane="bottomRight" activeCell="E12" sqref="E12"/>
    </sheetView>
  </sheetViews>
  <sheetFormatPr defaultColWidth="8.77734375" defaultRowHeight="13.2" x14ac:dyDescent="0.25"/>
  <cols>
    <col min="1" max="1" width="4.77734375" style="1" customWidth="1"/>
    <col min="2" max="2" width="39.44140625" style="1" customWidth="1"/>
    <col min="3" max="3" width="12.109375" style="1" customWidth="1"/>
    <col min="4" max="4" width="13.109375" style="1" customWidth="1"/>
    <col min="5" max="5" width="10.33203125" style="1" customWidth="1"/>
    <col min="6" max="6" width="9.6640625" style="1" customWidth="1"/>
    <col min="7" max="7" width="9.77734375" style="1" customWidth="1"/>
    <col min="8" max="9" width="10.77734375" style="8" bestFit="1" customWidth="1"/>
    <col min="10" max="13" width="8.77734375" style="8"/>
    <col min="14" max="16384" width="8.77734375" style="1"/>
  </cols>
  <sheetData>
    <row r="1" spans="1:13" ht="16.8" x14ac:dyDescent="0.3">
      <c r="A1" s="31" t="s">
        <v>32</v>
      </c>
      <c r="B1" s="31"/>
      <c r="C1" s="31"/>
      <c r="D1" s="31"/>
      <c r="E1" s="31"/>
      <c r="F1" s="31"/>
      <c r="G1" s="31"/>
    </row>
    <row r="2" spans="1:13" ht="16.8" x14ac:dyDescent="0.3">
      <c r="A2" s="31" t="s">
        <v>44</v>
      </c>
      <c r="B2" s="31"/>
      <c r="C2" s="31"/>
      <c r="D2" s="31"/>
      <c r="E2" s="31"/>
      <c r="F2" s="31"/>
      <c r="G2" s="31"/>
    </row>
    <row r="3" spans="1:13" x14ac:dyDescent="0.25">
      <c r="B3" s="32" t="s">
        <v>39</v>
      </c>
      <c r="C3" s="32"/>
      <c r="D3" s="32"/>
      <c r="E3" s="32"/>
      <c r="F3" s="32"/>
      <c r="G3" s="2" t="s">
        <v>33</v>
      </c>
    </row>
    <row r="4" spans="1:13" x14ac:dyDescent="0.25">
      <c r="A4" s="33"/>
      <c r="B4" s="33"/>
      <c r="C4" s="34" t="s">
        <v>45</v>
      </c>
      <c r="D4" s="34" t="s">
        <v>46</v>
      </c>
      <c r="E4" s="34" t="s">
        <v>0</v>
      </c>
      <c r="F4" s="33" t="s">
        <v>35</v>
      </c>
      <c r="G4" s="33"/>
      <c r="H4" s="29"/>
      <c r="I4" s="29"/>
      <c r="J4" s="29"/>
      <c r="K4" s="30"/>
      <c r="L4" s="30"/>
    </row>
    <row r="5" spans="1:13" ht="38.25" customHeight="1" x14ac:dyDescent="0.25">
      <c r="A5" s="33"/>
      <c r="B5" s="33"/>
      <c r="C5" s="35"/>
      <c r="D5" s="35"/>
      <c r="E5" s="35"/>
      <c r="F5" s="3" t="s">
        <v>36</v>
      </c>
      <c r="G5" s="3" t="s">
        <v>37</v>
      </c>
      <c r="H5" s="29"/>
      <c r="I5" s="29"/>
      <c r="J5" s="29"/>
      <c r="K5" s="23"/>
      <c r="L5" s="23"/>
    </row>
    <row r="6" spans="1:13" s="5" customFormat="1" x14ac:dyDescent="0.25">
      <c r="A6" s="4">
        <v>1</v>
      </c>
      <c r="B6" s="7" t="s">
        <v>1</v>
      </c>
      <c r="C6" s="22">
        <v>16649720</v>
      </c>
      <c r="D6" s="22">
        <v>14850057.17</v>
      </c>
      <c r="E6" s="22">
        <f>SUM(C6-D6)</f>
        <v>1799662.83</v>
      </c>
      <c r="F6" s="22">
        <v>436522.81</v>
      </c>
      <c r="G6" s="22">
        <v>242109.2</v>
      </c>
      <c r="H6" s="24"/>
      <c r="I6" s="25"/>
      <c r="J6" s="24"/>
      <c r="K6" s="24"/>
      <c r="L6" s="24"/>
      <c r="M6" s="24"/>
    </row>
    <row r="7" spans="1:13" x14ac:dyDescent="0.25">
      <c r="A7" s="6"/>
      <c r="B7" s="6" t="s">
        <v>43</v>
      </c>
      <c r="C7" s="20">
        <v>524255</v>
      </c>
      <c r="D7" s="20">
        <v>0</v>
      </c>
      <c r="E7" s="20">
        <f t="shared" ref="E7:E43" si="0">SUM(C7-D7)</f>
        <v>524255</v>
      </c>
      <c r="F7" s="20"/>
      <c r="G7" s="20"/>
      <c r="I7" s="16"/>
    </row>
    <row r="8" spans="1:13" s="5" customFormat="1" x14ac:dyDescent="0.25">
      <c r="A8" s="4">
        <v>2</v>
      </c>
      <c r="B8" s="4" t="s">
        <v>2</v>
      </c>
      <c r="C8" s="22">
        <v>5215437</v>
      </c>
      <c r="D8" s="22">
        <v>5002197</v>
      </c>
      <c r="E8" s="22">
        <f t="shared" si="0"/>
        <v>213240</v>
      </c>
      <c r="F8" s="22"/>
      <c r="G8" s="22"/>
      <c r="H8" s="24"/>
      <c r="I8" s="25"/>
      <c r="J8" s="24"/>
      <c r="K8" s="24"/>
      <c r="L8" s="24"/>
      <c r="M8" s="24"/>
    </row>
    <row r="9" spans="1:13" s="5" customFormat="1" x14ac:dyDescent="0.25">
      <c r="A9" s="4">
        <v>3</v>
      </c>
      <c r="B9" s="4" t="s">
        <v>3</v>
      </c>
      <c r="C9" s="22">
        <v>1687100</v>
      </c>
      <c r="D9" s="22">
        <v>1483236</v>
      </c>
      <c r="E9" s="22">
        <f t="shared" si="0"/>
        <v>203864</v>
      </c>
      <c r="F9" s="22"/>
      <c r="G9" s="22"/>
      <c r="H9" s="24"/>
      <c r="I9" s="25"/>
      <c r="J9" s="24"/>
      <c r="K9" s="24"/>
      <c r="L9" s="24"/>
      <c r="M9" s="24"/>
    </row>
    <row r="10" spans="1:13" s="5" customFormat="1" x14ac:dyDescent="0.25">
      <c r="A10" s="4">
        <v>4</v>
      </c>
      <c r="B10" s="4" t="s">
        <v>4</v>
      </c>
      <c r="C10" s="22">
        <v>1087400</v>
      </c>
      <c r="D10" s="22">
        <v>1075253</v>
      </c>
      <c r="E10" s="22">
        <f t="shared" si="0"/>
        <v>12147</v>
      </c>
      <c r="F10" s="22"/>
      <c r="G10" s="22"/>
      <c r="H10" s="24"/>
      <c r="I10" s="25"/>
      <c r="J10" s="24"/>
      <c r="K10" s="24"/>
      <c r="L10" s="24"/>
      <c r="M10" s="24"/>
    </row>
    <row r="11" spans="1:13" x14ac:dyDescent="0.25">
      <c r="A11" s="6"/>
      <c r="B11" s="6" t="s">
        <v>5</v>
      </c>
      <c r="C11" s="20">
        <v>902400</v>
      </c>
      <c r="D11" s="20">
        <v>902400</v>
      </c>
      <c r="E11" s="20">
        <f t="shared" si="0"/>
        <v>0</v>
      </c>
      <c r="F11" s="20"/>
      <c r="G11" s="20"/>
      <c r="I11" s="25"/>
    </row>
    <row r="12" spans="1:13" s="5" customFormat="1" x14ac:dyDescent="0.25">
      <c r="A12" s="4">
        <v>5</v>
      </c>
      <c r="B12" s="4" t="s">
        <v>34</v>
      </c>
      <c r="C12" s="22">
        <v>644700</v>
      </c>
      <c r="D12" s="22">
        <v>555126</v>
      </c>
      <c r="E12" s="22">
        <f t="shared" si="0"/>
        <v>89574</v>
      </c>
      <c r="F12" s="22"/>
      <c r="G12" s="22"/>
      <c r="H12" s="24"/>
      <c r="I12" s="25"/>
      <c r="J12" s="24"/>
      <c r="K12" s="24"/>
      <c r="L12" s="24"/>
      <c r="M12" s="24"/>
    </row>
    <row r="13" spans="1:13" s="5" customFormat="1" x14ac:dyDescent="0.25">
      <c r="A13" s="4">
        <v>6</v>
      </c>
      <c r="B13" s="7" t="s">
        <v>6</v>
      </c>
      <c r="C13" s="22">
        <v>123854262.12</v>
      </c>
      <c r="D13" s="22">
        <v>115479378.54000001</v>
      </c>
      <c r="E13" s="22">
        <f t="shared" si="0"/>
        <v>8374883.5799999982</v>
      </c>
      <c r="F13" s="22">
        <v>5891322.9900000002</v>
      </c>
      <c r="G13" s="22">
        <v>370365.43</v>
      </c>
      <c r="H13" s="24"/>
      <c r="I13" s="25"/>
      <c r="J13" s="24"/>
      <c r="K13" s="24"/>
      <c r="L13" s="24"/>
      <c r="M13" s="24"/>
    </row>
    <row r="14" spans="1:13" s="21" customFormat="1" x14ac:dyDescent="0.25">
      <c r="A14" s="19"/>
      <c r="B14" s="19" t="s">
        <v>7</v>
      </c>
      <c r="C14" s="20">
        <v>23858457</v>
      </c>
      <c r="D14" s="20">
        <v>23562974</v>
      </c>
      <c r="E14" s="20">
        <f t="shared" si="0"/>
        <v>295483</v>
      </c>
      <c r="F14" s="20">
        <v>187</v>
      </c>
      <c r="G14" s="20">
        <v>51377</v>
      </c>
      <c r="H14" s="10"/>
      <c r="I14" s="9"/>
      <c r="J14" s="10"/>
      <c r="K14" s="10"/>
      <c r="L14" s="10"/>
      <c r="M14" s="10"/>
    </row>
    <row r="15" spans="1:13" x14ac:dyDescent="0.25">
      <c r="A15" s="6"/>
      <c r="B15" s="6" t="s">
        <v>8</v>
      </c>
      <c r="C15" s="20">
        <f>SUM(C16:C18)</f>
        <v>84791541.019999996</v>
      </c>
      <c r="D15" s="20">
        <f>SUM(D16:D18)</f>
        <v>78153943.929999992</v>
      </c>
      <c r="E15" s="20">
        <f t="shared" ref="E15:F15" si="1">SUM(E16:E18)</f>
        <v>6637597.0900000036</v>
      </c>
      <c r="F15" s="20">
        <f t="shared" si="1"/>
        <v>5154979</v>
      </c>
      <c r="G15" s="20">
        <f>SUM(G16:G18)</f>
        <v>201214</v>
      </c>
      <c r="I15" s="25"/>
    </row>
    <row r="16" spans="1:13" x14ac:dyDescent="0.25">
      <c r="A16" s="6"/>
      <c r="B16" s="6" t="s">
        <v>40</v>
      </c>
      <c r="C16" s="20">
        <v>32186860</v>
      </c>
      <c r="D16" s="20">
        <v>29885928</v>
      </c>
      <c r="E16" s="20">
        <f t="shared" si="0"/>
        <v>2300932</v>
      </c>
      <c r="F16" s="20">
        <v>818865</v>
      </c>
      <c r="G16" s="20">
        <v>201214</v>
      </c>
      <c r="I16" s="25"/>
    </row>
    <row r="17" spans="1:13" x14ac:dyDescent="0.25">
      <c r="A17" s="6"/>
      <c r="B17" s="6" t="s">
        <v>47</v>
      </c>
      <c r="C17" s="20">
        <v>906981.02</v>
      </c>
      <c r="D17" s="20">
        <v>906430.02</v>
      </c>
      <c r="E17" s="20">
        <f t="shared" si="0"/>
        <v>551</v>
      </c>
      <c r="F17" s="20"/>
      <c r="G17" s="20"/>
      <c r="I17" s="25"/>
    </row>
    <row r="18" spans="1:13" x14ac:dyDescent="0.25">
      <c r="A18" s="6"/>
      <c r="B18" s="6" t="s">
        <v>48</v>
      </c>
      <c r="C18" s="20">
        <v>51697700</v>
      </c>
      <c r="D18" s="20">
        <v>47361585.909999996</v>
      </c>
      <c r="E18" s="20">
        <f t="shared" si="0"/>
        <v>4336114.0900000036</v>
      </c>
      <c r="F18" s="20">
        <v>4336114</v>
      </c>
      <c r="G18" s="20"/>
      <c r="I18" s="25"/>
    </row>
    <row r="19" spans="1:13" x14ac:dyDescent="0.25">
      <c r="A19" s="6"/>
      <c r="B19" s="6" t="s">
        <v>9</v>
      </c>
      <c r="C19" s="20">
        <v>5655953</v>
      </c>
      <c r="D19" s="20">
        <v>5431107</v>
      </c>
      <c r="E19" s="20">
        <f t="shared" si="0"/>
        <v>224846</v>
      </c>
      <c r="F19" s="20">
        <v>63096</v>
      </c>
      <c r="G19" s="20">
        <v>78382</v>
      </c>
      <c r="I19" s="25"/>
    </row>
    <row r="20" spans="1:13" x14ac:dyDescent="0.25">
      <c r="A20" s="6"/>
      <c r="B20" s="6" t="s">
        <v>10</v>
      </c>
      <c r="C20" s="20">
        <v>1276799</v>
      </c>
      <c r="D20" s="20">
        <v>1121919</v>
      </c>
      <c r="E20" s="20">
        <f t="shared" si="0"/>
        <v>154880</v>
      </c>
      <c r="F20" s="20">
        <v>113210</v>
      </c>
      <c r="G20" s="20">
        <v>2047</v>
      </c>
      <c r="H20" s="10"/>
      <c r="I20" s="25"/>
    </row>
    <row r="21" spans="1:13" x14ac:dyDescent="0.25">
      <c r="A21" s="6"/>
      <c r="B21" s="6" t="s">
        <v>38</v>
      </c>
      <c r="C21" s="20">
        <v>1102841</v>
      </c>
      <c r="D21" s="20">
        <v>996185</v>
      </c>
      <c r="E21" s="20">
        <f>SUM(C21-D21)</f>
        <v>106656</v>
      </c>
      <c r="F21" s="20">
        <v>106656</v>
      </c>
      <c r="G21" s="20"/>
      <c r="H21" s="10"/>
      <c r="I21" s="25"/>
    </row>
    <row r="22" spans="1:13" s="21" customFormat="1" x14ac:dyDescent="0.25">
      <c r="A22" s="19"/>
      <c r="B22" s="19" t="s">
        <v>11</v>
      </c>
      <c r="C22" s="20">
        <v>2462414</v>
      </c>
      <c r="D22" s="20">
        <v>1991828</v>
      </c>
      <c r="E22" s="20">
        <f t="shared" si="0"/>
        <v>470586</v>
      </c>
      <c r="F22" s="20">
        <v>324225</v>
      </c>
      <c r="G22" s="20">
        <v>6817</v>
      </c>
      <c r="H22" s="10"/>
      <c r="I22" s="9"/>
      <c r="J22" s="10"/>
      <c r="K22" s="10"/>
      <c r="L22" s="10"/>
      <c r="M22" s="10"/>
    </row>
    <row r="23" spans="1:13" s="5" customFormat="1" x14ac:dyDescent="0.25">
      <c r="A23" s="4">
        <v>7</v>
      </c>
      <c r="B23" s="7" t="s">
        <v>12</v>
      </c>
      <c r="C23" s="22">
        <v>16646485.060000001</v>
      </c>
      <c r="D23" s="22">
        <v>15747862.91</v>
      </c>
      <c r="E23" s="22">
        <f t="shared" si="0"/>
        <v>898622.15000000037</v>
      </c>
      <c r="F23" s="22">
        <v>610345.02</v>
      </c>
      <c r="G23" s="22">
        <v>62098.42</v>
      </c>
      <c r="H23" s="27"/>
      <c r="I23" s="25"/>
      <c r="J23" s="24"/>
      <c r="K23" s="24"/>
      <c r="L23" s="24"/>
      <c r="M23" s="24"/>
    </row>
    <row r="24" spans="1:13" x14ac:dyDescent="0.25">
      <c r="A24" s="6"/>
      <c r="B24" s="6" t="s">
        <v>13</v>
      </c>
      <c r="C24" s="20">
        <v>6044245</v>
      </c>
      <c r="D24" s="20">
        <v>5711663.3899999997</v>
      </c>
      <c r="E24" s="20">
        <f t="shared" si="0"/>
        <v>332581.61000000034</v>
      </c>
      <c r="F24" s="20">
        <v>290763.05</v>
      </c>
      <c r="G24" s="20">
        <v>25774.3</v>
      </c>
      <c r="H24" s="10"/>
      <c r="I24" s="25"/>
    </row>
    <row r="25" spans="1:13" x14ac:dyDescent="0.25">
      <c r="A25" s="6"/>
      <c r="B25" s="6" t="s">
        <v>41</v>
      </c>
      <c r="C25" s="20">
        <v>4631080.41</v>
      </c>
      <c r="D25" s="20">
        <v>4265826.62</v>
      </c>
      <c r="E25" s="20">
        <f t="shared" si="0"/>
        <v>365253.79000000004</v>
      </c>
      <c r="F25" s="20">
        <v>319581.96999999997</v>
      </c>
      <c r="G25" s="20">
        <v>36324.120000000003</v>
      </c>
      <c r="H25" s="10"/>
      <c r="I25" s="25"/>
    </row>
    <row r="26" spans="1:13" x14ac:dyDescent="0.25">
      <c r="A26" s="6"/>
      <c r="B26" s="6" t="s">
        <v>14</v>
      </c>
      <c r="C26" s="20">
        <v>2655600.2200000002</v>
      </c>
      <c r="D26" s="20">
        <v>2655600.2200000002</v>
      </c>
      <c r="E26" s="20">
        <f t="shared" si="0"/>
        <v>0</v>
      </c>
      <c r="F26" s="20"/>
      <c r="G26" s="20"/>
      <c r="H26" s="10"/>
      <c r="I26" s="25"/>
    </row>
    <row r="27" spans="1:13" x14ac:dyDescent="0.25">
      <c r="A27" s="6"/>
      <c r="B27" s="6" t="s">
        <v>15</v>
      </c>
      <c r="C27" s="20">
        <v>557562.43000000005</v>
      </c>
      <c r="D27" s="20">
        <v>557562.43000000005</v>
      </c>
      <c r="E27" s="20">
        <f t="shared" si="0"/>
        <v>0</v>
      </c>
      <c r="F27" s="20"/>
      <c r="G27" s="20"/>
      <c r="I27" s="25"/>
    </row>
    <row r="28" spans="1:13" s="5" customFormat="1" x14ac:dyDescent="0.25">
      <c r="A28" s="4">
        <v>8</v>
      </c>
      <c r="B28" s="7" t="s">
        <v>16</v>
      </c>
      <c r="C28" s="22">
        <v>14104954</v>
      </c>
      <c r="D28" s="22">
        <v>12935641.68</v>
      </c>
      <c r="E28" s="22">
        <f t="shared" si="0"/>
        <v>1169312.3200000003</v>
      </c>
      <c r="F28" s="22">
        <v>423292.87</v>
      </c>
      <c r="G28" s="22">
        <v>316056.03000000003</v>
      </c>
      <c r="H28" s="24"/>
      <c r="I28" s="25"/>
      <c r="J28" s="24"/>
      <c r="K28" s="24"/>
      <c r="L28" s="24"/>
      <c r="M28" s="24"/>
    </row>
    <row r="29" spans="1:13" x14ac:dyDescent="0.25">
      <c r="A29" s="6"/>
      <c r="B29" s="6" t="s">
        <v>17</v>
      </c>
      <c r="C29" s="20">
        <v>4715046</v>
      </c>
      <c r="D29" s="20">
        <v>4420112.88</v>
      </c>
      <c r="E29" s="20">
        <f t="shared" si="0"/>
        <v>294933.12000000011</v>
      </c>
      <c r="F29" s="20">
        <v>172238.65</v>
      </c>
      <c r="G29" s="20">
        <v>32677.07</v>
      </c>
      <c r="H29" s="10"/>
      <c r="I29" s="25"/>
    </row>
    <row r="30" spans="1:13" x14ac:dyDescent="0.25">
      <c r="A30" s="6"/>
      <c r="B30" s="6" t="s">
        <v>18</v>
      </c>
      <c r="C30" s="20">
        <v>1006195</v>
      </c>
      <c r="D30" s="20">
        <v>802322.11</v>
      </c>
      <c r="E30" s="20">
        <f t="shared" si="0"/>
        <v>203872.89</v>
      </c>
      <c r="F30" s="20">
        <v>109558.66</v>
      </c>
      <c r="G30" s="20">
        <v>59315.29</v>
      </c>
      <c r="H30" s="10"/>
      <c r="I30" s="25"/>
    </row>
    <row r="31" spans="1:13" x14ac:dyDescent="0.25">
      <c r="A31" s="6"/>
      <c r="B31" s="6" t="s">
        <v>19</v>
      </c>
      <c r="C31" s="20">
        <v>1678490</v>
      </c>
      <c r="D31" s="20">
        <v>1577105.83</v>
      </c>
      <c r="E31" s="20">
        <f t="shared" si="0"/>
        <v>101384.16999999993</v>
      </c>
      <c r="F31" s="20">
        <v>8062.94</v>
      </c>
      <c r="G31" s="20">
        <v>56325.72</v>
      </c>
      <c r="H31" s="10"/>
      <c r="I31" s="25"/>
    </row>
    <row r="32" spans="1:13" x14ac:dyDescent="0.25">
      <c r="A32" s="6"/>
      <c r="B32" s="6" t="s">
        <v>20</v>
      </c>
      <c r="C32" s="20">
        <v>5385484</v>
      </c>
      <c r="D32" s="20">
        <v>5168491.0199999996</v>
      </c>
      <c r="E32" s="20">
        <f t="shared" si="0"/>
        <v>216992.98000000045</v>
      </c>
      <c r="F32" s="20">
        <v>30765.5</v>
      </c>
      <c r="G32" s="20">
        <v>161459.29999999999</v>
      </c>
      <c r="H32" s="10"/>
      <c r="I32" s="25"/>
    </row>
    <row r="33" spans="1:13" s="5" customFormat="1" x14ac:dyDescent="0.25">
      <c r="A33" s="4">
        <v>9</v>
      </c>
      <c r="B33" s="7" t="s">
        <v>21</v>
      </c>
      <c r="C33" s="22">
        <v>2946244</v>
      </c>
      <c r="D33" s="22">
        <v>2133544.48</v>
      </c>
      <c r="E33" s="22">
        <f t="shared" si="0"/>
        <v>812699.52</v>
      </c>
      <c r="F33" s="22">
        <v>276349.18</v>
      </c>
      <c r="G33" s="22">
        <v>23164.560000000001</v>
      </c>
      <c r="H33" s="24"/>
      <c r="I33" s="25"/>
      <c r="J33" s="24"/>
      <c r="K33" s="24"/>
      <c r="L33" s="24"/>
      <c r="M33" s="24"/>
    </row>
    <row r="34" spans="1:13" x14ac:dyDescent="0.25">
      <c r="A34" s="6"/>
      <c r="B34" s="6" t="s">
        <v>22</v>
      </c>
      <c r="C34" s="20">
        <v>969027</v>
      </c>
      <c r="D34" s="20">
        <v>865758.12</v>
      </c>
      <c r="E34" s="20">
        <f t="shared" si="0"/>
        <v>103268.88</v>
      </c>
      <c r="F34" s="20">
        <v>91896.72</v>
      </c>
      <c r="G34" s="20">
        <v>3664.74</v>
      </c>
      <c r="I34" s="25"/>
    </row>
    <row r="35" spans="1:13" x14ac:dyDescent="0.25">
      <c r="A35" s="6"/>
      <c r="B35" s="6" t="s">
        <v>23</v>
      </c>
      <c r="C35" s="20">
        <v>1869878</v>
      </c>
      <c r="D35" s="20">
        <v>1209593.24</v>
      </c>
      <c r="E35" s="20">
        <f t="shared" si="0"/>
        <v>660284.76</v>
      </c>
      <c r="F35" s="20">
        <v>153849.5</v>
      </c>
      <c r="G35" s="20">
        <v>19499.82</v>
      </c>
      <c r="I35" s="25"/>
    </row>
    <row r="36" spans="1:13" s="5" customFormat="1" x14ac:dyDescent="0.25">
      <c r="A36" s="4">
        <v>10</v>
      </c>
      <c r="B36" s="7" t="s">
        <v>24</v>
      </c>
      <c r="C36" s="22">
        <v>10585036</v>
      </c>
      <c r="D36" s="22">
        <v>10143804.59</v>
      </c>
      <c r="E36" s="22">
        <f t="shared" si="0"/>
        <v>441231.41000000015</v>
      </c>
      <c r="F36" s="22">
        <v>157401.35999999999</v>
      </c>
      <c r="G36" s="22">
        <v>237672.77</v>
      </c>
      <c r="H36" s="24"/>
      <c r="I36" s="25"/>
      <c r="J36" s="24"/>
      <c r="K36" s="24"/>
      <c r="L36" s="24"/>
      <c r="M36" s="24"/>
    </row>
    <row r="37" spans="1:13" x14ac:dyDescent="0.25">
      <c r="A37" s="6"/>
      <c r="B37" s="6" t="s">
        <v>25</v>
      </c>
      <c r="C37" s="20">
        <v>2668700</v>
      </c>
      <c r="D37" s="20">
        <v>2662947.46</v>
      </c>
      <c r="E37" s="20">
        <f t="shared" si="0"/>
        <v>5752.5400000000373</v>
      </c>
      <c r="F37" s="20"/>
      <c r="G37" s="20"/>
      <c r="I37" s="25"/>
    </row>
    <row r="38" spans="1:13" x14ac:dyDescent="0.25">
      <c r="A38" s="6"/>
      <c r="B38" s="6" t="s">
        <v>26</v>
      </c>
      <c r="C38" s="20">
        <v>5732140</v>
      </c>
      <c r="D38" s="20">
        <v>5510454.3600000003</v>
      </c>
      <c r="E38" s="20">
        <f t="shared" si="0"/>
        <v>221685.63999999966</v>
      </c>
      <c r="F38" s="20"/>
      <c r="G38" s="20">
        <v>213502.86</v>
      </c>
      <c r="I38" s="25"/>
    </row>
    <row r="39" spans="1:13" s="5" customFormat="1" x14ac:dyDescent="0.25">
      <c r="A39" s="4">
        <v>11</v>
      </c>
      <c r="B39" s="7" t="s">
        <v>27</v>
      </c>
      <c r="C39" s="22">
        <v>2442973</v>
      </c>
      <c r="D39" s="22">
        <v>1918050.72</v>
      </c>
      <c r="E39" s="22">
        <f t="shared" si="0"/>
        <v>524922.28</v>
      </c>
      <c r="F39" s="22">
        <v>451337.44</v>
      </c>
      <c r="G39" s="22">
        <v>12771.17</v>
      </c>
      <c r="H39" s="24"/>
      <c r="I39" s="25"/>
      <c r="J39" s="24"/>
      <c r="K39" s="24"/>
      <c r="L39" s="24"/>
      <c r="M39" s="24"/>
    </row>
    <row r="40" spans="1:13" x14ac:dyDescent="0.25">
      <c r="A40" s="6"/>
      <c r="B40" s="6" t="s">
        <v>28</v>
      </c>
      <c r="C40" s="20">
        <v>70000</v>
      </c>
      <c r="D40" s="20">
        <v>54369.599999999999</v>
      </c>
      <c r="E40" s="20">
        <f t="shared" si="0"/>
        <v>15630.400000000001</v>
      </c>
      <c r="F40" s="20"/>
      <c r="G40" s="20"/>
      <c r="I40" s="25"/>
    </row>
    <row r="41" spans="1:13" s="5" customFormat="1" x14ac:dyDescent="0.25">
      <c r="A41" s="4">
        <v>12</v>
      </c>
      <c r="B41" s="7" t="s">
        <v>29</v>
      </c>
      <c r="C41" s="22">
        <v>2164393.59</v>
      </c>
      <c r="D41" s="22">
        <v>1859944</v>
      </c>
      <c r="E41" s="22">
        <f t="shared" si="0"/>
        <v>304449.58999999985</v>
      </c>
      <c r="F41" s="22">
        <v>206129.15</v>
      </c>
      <c r="G41" s="22">
        <v>1059.42</v>
      </c>
      <c r="H41" s="27"/>
      <c r="I41" s="25"/>
      <c r="J41" s="24"/>
      <c r="K41" s="24"/>
      <c r="L41" s="24"/>
      <c r="M41" s="24"/>
    </row>
    <row r="42" spans="1:13" s="5" customFormat="1" x14ac:dyDescent="0.25">
      <c r="A42" s="4">
        <v>13</v>
      </c>
      <c r="B42" s="4" t="s">
        <v>42</v>
      </c>
      <c r="C42" s="22">
        <v>125000</v>
      </c>
      <c r="D42" s="22">
        <v>125000</v>
      </c>
      <c r="E42" s="22">
        <f t="shared" si="0"/>
        <v>0</v>
      </c>
      <c r="F42" s="22"/>
      <c r="G42" s="22"/>
      <c r="H42" s="27"/>
      <c r="I42" s="25"/>
      <c r="J42" s="24"/>
      <c r="K42" s="24"/>
      <c r="L42" s="24"/>
      <c r="M42" s="24"/>
    </row>
    <row r="43" spans="1:13" s="5" customFormat="1" ht="13.8" thickBot="1" x14ac:dyDescent="0.3">
      <c r="A43" s="11">
        <v>14</v>
      </c>
      <c r="B43" s="11" t="s">
        <v>30</v>
      </c>
      <c r="C43" s="26">
        <v>100000</v>
      </c>
      <c r="D43" s="26">
        <v>100000</v>
      </c>
      <c r="E43" s="26">
        <f t="shared" si="0"/>
        <v>0</v>
      </c>
      <c r="F43" s="22"/>
      <c r="G43" s="22"/>
      <c r="H43" s="27"/>
      <c r="I43" s="25"/>
      <c r="J43" s="24"/>
      <c r="K43" s="24"/>
      <c r="L43" s="24"/>
      <c r="M43" s="24"/>
    </row>
    <row r="44" spans="1:13" s="5" customFormat="1" ht="13.8" thickBot="1" x14ac:dyDescent="0.3">
      <c r="A44" s="17"/>
      <c r="B44" s="18" t="s">
        <v>31</v>
      </c>
      <c r="C44" s="28">
        <f>SUM(C6+C8+C9+C10+C13+C23+C28+C33+C36+C39+C41+C42+C43+C12)</f>
        <v>198253704.77000001</v>
      </c>
      <c r="D44" s="28">
        <f t="shared" ref="D44:G44" si="2">SUM(D6+D8+D9+D10+D13+D23+D28+D33+D36+D39+D41+D42+D43+D12)</f>
        <v>183409096.09</v>
      </c>
      <c r="E44" s="28">
        <f t="shared" si="2"/>
        <v>14844608.679999998</v>
      </c>
      <c r="F44" s="22">
        <f t="shared" si="2"/>
        <v>8452700.8200000003</v>
      </c>
      <c r="G44" s="22">
        <f t="shared" si="2"/>
        <v>1265297</v>
      </c>
      <c r="H44" s="27"/>
      <c r="I44" s="25"/>
      <c r="J44" s="24"/>
      <c r="K44" s="24"/>
      <c r="L44" s="24"/>
      <c r="M44" s="24"/>
    </row>
    <row r="45" spans="1:13" x14ac:dyDescent="0.25">
      <c r="A45" s="8"/>
      <c r="B45" s="8"/>
      <c r="C45" s="9"/>
      <c r="D45" s="9"/>
      <c r="E45" s="8"/>
      <c r="F45" s="10"/>
      <c r="G45" s="10"/>
    </row>
    <row r="46" spans="1:13" hidden="1" x14ac:dyDescent="0.25">
      <c r="B46" s="12"/>
      <c r="C46" s="13"/>
      <c r="D46" s="8"/>
      <c r="E46" s="8"/>
      <c r="F46" s="8"/>
      <c r="G46" s="8"/>
    </row>
    <row r="47" spans="1:13" hidden="1" x14ac:dyDescent="0.25">
      <c r="B47" s="12"/>
      <c r="C47" s="13"/>
      <c r="D47" s="8"/>
      <c r="E47" s="8"/>
      <c r="F47" s="14"/>
      <c r="G47" s="14"/>
    </row>
    <row r="48" spans="1:13" hidden="1" x14ac:dyDescent="0.25">
      <c r="B48" s="12"/>
      <c r="C48" s="13"/>
      <c r="D48" s="8"/>
      <c r="E48" s="8"/>
      <c r="F48" s="14"/>
      <c r="G48" s="14"/>
    </row>
    <row r="49" spans="2:8" hidden="1" x14ac:dyDescent="0.25">
      <c r="B49" s="12"/>
      <c r="C49" s="13"/>
      <c r="D49" s="8"/>
      <c r="E49" s="8"/>
      <c r="F49" s="14"/>
      <c r="G49" s="14"/>
    </row>
    <row r="50" spans="2:8" hidden="1" x14ac:dyDescent="0.25">
      <c r="B50" s="12"/>
      <c r="C50" s="15"/>
      <c r="D50" s="8"/>
      <c r="E50" s="8"/>
      <c r="F50" s="8"/>
      <c r="G50" s="8"/>
    </row>
    <row r="51" spans="2:8" x14ac:dyDescent="0.25">
      <c r="B51" s="8"/>
      <c r="C51" s="16"/>
      <c r="D51" s="16"/>
      <c r="E51" s="16"/>
      <c r="F51" s="16"/>
      <c r="G51" s="16"/>
      <c r="H51" s="16"/>
    </row>
    <row r="52" spans="2:8" x14ac:dyDescent="0.25">
      <c r="B52" s="8"/>
      <c r="C52" s="8"/>
      <c r="D52" s="8"/>
      <c r="E52" s="8"/>
      <c r="F52" s="8"/>
      <c r="G52" s="8"/>
    </row>
    <row r="53" spans="2:8" x14ac:dyDescent="0.25">
      <c r="B53" s="8"/>
      <c r="C53" s="8"/>
      <c r="D53" s="8"/>
      <c r="E53" s="8"/>
      <c r="F53" s="8"/>
      <c r="G53" s="8"/>
    </row>
  </sheetData>
  <mergeCells count="13">
    <mergeCell ref="H4:H5"/>
    <mergeCell ref="I4:I5"/>
    <mergeCell ref="J4:J5"/>
    <mergeCell ref="K4:L4"/>
    <mergeCell ref="A1:G1"/>
    <mergeCell ref="A2:G2"/>
    <mergeCell ref="B3:F3"/>
    <mergeCell ref="A4:A5"/>
    <mergeCell ref="B4:B5"/>
    <mergeCell ref="C4:C5"/>
    <mergeCell ref="D4:D5"/>
    <mergeCell ref="E4:E5"/>
    <mergeCell ref="F4:G4"/>
  </mergeCells>
  <pageMargins left="0.6" right="0.41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Chaus</dc:creator>
  <cp:lastModifiedBy>Chaus</cp:lastModifiedBy>
  <cp:lastPrinted>2021-12-01T11:02:08Z</cp:lastPrinted>
  <dcterms:created xsi:type="dcterms:W3CDTF">2021-02-17T06:38:00Z</dcterms:created>
  <dcterms:modified xsi:type="dcterms:W3CDTF">2021-12-30T07:29:06Z</dcterms:modified>
</cp:coreProperties>
</file>