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0224" windowHeight="7152" tabRatio="806"/>
  </bookViews>
  <sheets>
    <sheet name="мер 01.07" sheetId="10" r:id="rId1"/>
    <sheet name="чистій" sheetId="4" r:id="rId2"/>
  </sheets>
  <calcPr calcId="144525"/>
</workbook>
</file>

<file path=xl/calcChain.xml><?xml version="1.0" encoding="utf-8"?>
<calcChain xmlns="http://schemas.openxmlformats.org/spreadsheetml/2006/main">
  <c r="C43" i="10" l="1"/>
  <c r="D14" i="10"/>
  <c r="D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G22" i="10"/>
  <c r="G43" i="10" s="1"/>
  <c r="F22" i="10"/>
  <c r="F43" i="10" s="1"/>
  <c r="E22" i="10"/>
  <c r="E21" i="10"/>
  <c r="E20" i="10"/>
  <c r="E19" i="10"/>
  <c r="E18" i="10"/>
  <c r="E17" i="10"/>
  <c r="E16" i="10"/>
  <c r="E15" i="10"/>
  <c r="E14" i="10" s="1"/>
  <c r="G14" i="10"/>
  <c r="F14" i="10"/>
  <c r="C14" i="10"/>
  <c r="E13" i="10"/>
  <c r="E12" i="10"/>
  <c r="E11" i="10"/>
  <c r="E10" i="10"/>
  <c r="E9" i="10"/>
  <c r="E8" i="10"/>
  <c r="E7" i="10"/>
  <c r="E6" i="10"/>
  <c r="E43" i="10" s="1"/>
  <c r="C46" i="4" l="1"/>
  <c r="C45" i="4"/>
  <c r="G40" i="4"/>
  <c r="F40" i="4"/>
  <c r="D40" i="4"/>
  <c r="C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0" i="4" l="1"/>
</calcChain>
</file>

<file path=xl/sharedStrings.xml><?xml version="1.0" encoding="utf-8"?>
<sst xmlns="http://schemas.openxmlformats.org/spreadsheetml/2006/main" count="97" uniqueCount="58">
  <si>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</si>
  <si>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</si>
  <si>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</si>
  <si>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</si>
  <si>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</si>
  <si>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</si>
  <si>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</si>
  <si>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</si>
  <si>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</si>
  <si>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      в т.ч. державна субвенція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</si>
  <si>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</si>
  <si>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</si>
  <si>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</si>
  <si>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</si>
  <si>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</si>
  <si>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</si>
  <si>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</si>
  <si>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</si>
  <si>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</si>
  <si>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</si>
  <si>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</si>
  <si>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</si>
  <si>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</si>
  <si>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</si>
  <si>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</si>
  <si>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</si>
  <si>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</si>
  <si>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</si>
  <si>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</si>
  <si>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</si>
  <si>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</si>
  <si>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Резервний фонд</t>
  </si>
  <si>
    <t>Субвенція обласному бюджету</t>
  </si>
  <si>
    <t>РАЗОМ</t>
  </si>
  <si>
    <t>Доходи :</t>
  </si>
  <si>
    <t xml:space="preserve">                 заплановано</t>
  </si>
  <si>
    <t xml:space="preserve">                 надійшло</t>
  </si>
  <si>
    <t xml:space="preserve">                    +  /  -</t>
  </si>
  <si>
    <t xml:space="preserve">                 % виконання</t>
  </si>
  <si>
    <t xml:space="preserve">Аналіз виконання бюджету </t>
  </si>
  <si>
    <t>грн.</t>
  </si>
  <si>
    <t>Пільгові рецепти та орфанні захворювання</t>
  </si>
  <si>
    <t>в т.ч.</t>
  </si>
  <si>
    <t>заробітна плата</t>
  </si>
  <si>
    <t>комунальні послуги</t>
  </si>
  <si>
    <t xml:space="preserve">                       в т.ч.ч державна субвенція</t>
  </si>
  <si>
    <t>План на січень-лютий</t>
  </si>
  <si>
    <t>Профінансовано січень-лютий</t>
  </si>
  <si>
    <t>Глухівської міської територіальної громади на 01.    .2021 року.</t>
  </si>
  <si>
    <t>загальний фонд</t>
  </si>
  <si>
    <t xml:space="preserve">                      в т.ч. кошти громади</t>
  </si>
  <si>
    <t xml:space="preserve">                               державна субвенція</t>
  </si>
  <si>
    <t xml:space="preserve">                               залишок освітньої субвенції</t>
  </si>
  <si>
    <t xml:space="preserve">                 центр соціальних послуг</t>
  </si>
  <si>
    <t>План на січень-червень</t>
  </si>
  <si>
    <t>Профінансовано січень-червень</t>
  </si>
  <si>
    <t>Субвенція державному бюджету</t>
  </si>
  <si>
    <t>Глухівської міської територіальної громади на 01.07.2021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</si>
</sst>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justify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1" fontId="0" fillId="0" borderId="1" xfId="0" applyNumberForma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justify"/>
    </xf>
    <xf numFmtId="0" fontId="5" fillId="0" borderId="1" xfId="0" applyFont="1" applyBorder="1"/>
    <xf numFmtId="1" fontId="5" fillId="0" borderId="1" xfId="0" applyNumberFormat="1" applyFont="1" applyBorder="1"/>
    <xf numFmtId="0" fontId="5" fillId="0" borderId="0" xfId="0" applyFont="1"/>
    <xf numFmtId="1" fontId="5" fillId="0" borderId="0" xfId="0" applyNumberFormat="1" applyFont="1"/>
    <xf numFmtId="1" fontId="5" fillId="2" borderId="1" xfId="0" applyNumberFormat="1" applyFont="1" applyFill="1" applyBorder="1"/>
    <xf numFmtId="0" fontId="4" fillId="0" borderId="1" xfId="0" applyFont="1" applyBorder="1"/>
    <xf numFmtId="1" fontId="4" fillId="2" borderId="1" xfId="0" applyNumberFormat="1" applyFont="1" applyFill="1" applyBorder="1"/>
    <xf numFmtId="1" fontId="4" fillId="0" borderId="1" xfId="0" applyNumberFormat="1" applyFont="1" applyBorder="1"/>
    <xf numFmtId="0" fontId="5" fillId="3" borderId="1" xfId="0" applyFont="1" applyFill="1" applyBorder="1"/>
    <xf numFmtId="1" fontId="5" fillId="3" borderId="1" xfId="0" applyNumberFormat="1" applyFont="1" applyFill="1" applyBorder="1"/>
    <xf numFmtId="0" fontId="4" fillId="0" borderId="0" xfId="0" applyFont="1" applyBorder="1"/>
    <xf numFmtId="1" fontId="5" fillId="0" borderId="0" xfId="0" applyNumberFormat="1" applyFont="1" applyFill="1" applyBorder="1"/>
    <xf numFmtId="1" fontId="5" fillId="0" borderId="7" xfId="0" applyNumberFormat="1" applyFont="1" applyFill="1" applyBorder="1"/>
    <xf numFmtId="0" fontId="4" fillId="0" borderId="0" xfId="0" applyFont="1" applyFill="1" applyBorder="1"/>
    <xf numFmtId="0" fontId="5" fillId="2" borderId="4" xfId="0" applyFont="1" applyFill="1" applyBorder="1" applyAlignment="1">
      <alignment horizontal="justify"/>
    </xf>
    <xf numFmtId="0" fontId="5" fillId="2" borderId="4" xfId="0" applyFont="1" applyFill="1" applyBorder="1"/>
    <xf numFmtId="0" fontId="5" fillId="2" borderId="1" xfId="0" applyFont="1" applyFill="1" applyBorder="1" applyAlignment="1">
      <alignment horizontal="justify"/>
    </xf>
    <xf numFmtId="0" fontId="5" fillId="2" borderId="1" xfId="0" applyFont="1" applyFill="1" applyBorder="1"/>
    <xf numFmtId="0" fontId="4" fillId="2" borderId="0" xfId="0" applyFont="1" applyFill="1"/>
    <xf numFmtId="2" fontId="5" fillId="2" borderId="1" xfId="0" applyNumberFormat="1" applyFont="1" applyFill="1" applyBorder="1"/>
    <xf numFmtId="1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4" xfId="0" applyBorder="1" applyAlignment="1">
      <alignment horizontal="justify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85" zoomScaleNormal="85" workbookViewId="0">
      <pane xSplit="2" ySplit="5" topLeftCell="D6" activePane="bottomRight" state="frozen"/>
      <selection pane="topRight" activeCell="C1" sqref="C1"/>
      <selection pane="bottomLeft" activeCell="A5" sqref="A5"/>
      <selection pane="bottomRight" activeCell="B18" sqref="B18"/>
    </sheetView>
  </sheetViews>
  <sheetFormatPr defaultRowHeight="13.2" x14ac:dyDescent="0.25"/>
  <cols>
    <col min="1" max="1" width="4.88671875" style="10" customWidth="1"/>
    <col min="2" max="2" width="39.5546875" style="10" customWidth="1"/>
    <col min="3" max="3" width="12.109375" style="10" customWidth="1"/>
    <col min="4" max="4" width="13.21875" style="10" customWidth="1"/>
    <col min="5" max="5" width="10.33203125" style="10" customWidth="1"/>
    <col min="6" max="6" width="9.6640625" style="10" customWidth="1"/>
    <col min="7" max="7" width="9.77734375" style="10" customWidth="1"/>
    <col min="8" max="16384" width="8.88671875" style="10"/>
  </cols>
  <sheetData>
    <row r="1" spans="1:9" ht="16.8" x14ac:dyDescent="0.3">
      <c r="A1" s="34" t="s">
        <v>39</v>
      </c>
      <c r="B1" s="34"/>
      <c r="C1" s="34"/>
      <c r="D1" s="34"/>
      <c r="E1" s="34"/>
      <c r="F1" s="34"/>
      <c r="G1" s="34"/>
    </row>
    <row r="2" spans="1:9" ht="16.8" x14ac:dyDescent="0.3">
      <c r="A2" s="34" t="s">
        <v>57</v>
      </c>
      <c r="B2" s="34"/>
      <c r="C2" s="34"/>
      <c r="D2" s="34"/>
      <c r="E2" s="34"/>
      <c r="F2" s="34"/>
      <c r="G2" s="34"/>
    </row>
    <row r="3" spans="1:9" x14ac:dyDescent="0.25">
      <c r="B3" s="35" t="s">
        <v>49</v>
      </c>
      <c r="C3" s="35"/>
      <c r="D3" s="35"/>
      <c r="E3" s="35"/>
      <c r="F3" s="35"/>
      <c r="G3" s="11" t="s">
        <v>40</v>
      </c>
    </row>
    <row r="4" spans="1:9" x14ac:dyDescent="0.25">
      <c r="A4" s="36"/>
      <c r="B4" s="36"/>
      <c r="C4" s="37" t="s">
        <v>54</v>
      </c>
      <c r="D4" s="37" t="s">
        <v>55</v>
      </c>
      <c r="E4" s="37" t="s">
        <v>0</v>
      </c>
      <c r="F4" s="39" t="s">
        <v>42</v>
      </c>
      <c r="G4" s="40"/>
    </row>
    <row r="5" spans="1:9" ht="26.4" x14ac:dyDescent="0.25">
      <c r="A5" s="36"/>
      <c r="B5" s="36"/>
      <c r="C5" s="38"/>
      <c r="D5" s="38"/>
      <c r="E5" s="38"/>
      <c r="F5" s="12" t="s">
        <v>43</v>
      </c>
      <c r="G5" s="12" t="s">
        <v>44</v>
      </c>
    </row>
    <row r="6" spans="1:9" s="15" customFormat="1" x14ac:dyDescent="0.25">
      <c r="A6" s="13">
        <v>1</v>
      </c>
      <c r="B6" s="13" t="s">
        <v>1</v>
      </c>
      <c r="C6" s="14">
        <v>9869706</v>
      </c>
      <c r="D6" s="14">
        <v>9767410.7400000002</v>
      </c>
      <c r="E6" s="14">
        <f>SUM(C6-D6)</f>
        <v>102295.25999999978</v>
      </c>
      <c r="F6" s="14">
        <v>30396.81</v>
      </c>
      <c r="G6" s="14">
        <v>4533.57</v>
      </c>
      <c r="I6" s="16"/>
    </row>
    <row r="7" spans="1:9" s="15" customFormat="1" x14ac:dyDescent="0.25">
      <c r="A7" s="13">
        <v>2</v>
      </c>
      <c r="B7" s="13" t="s">
        <v>2</v>
      </c>
      <c r="C7" s="14">
        <v>3129296</v>
      </c>
      <c r="D7" s="14">
        <v>2985864.22</v>
      </c>
      <c r="E7" s="14">
        <f t="shared" ref="E7:E42" si="0">SUM(C7-D7)</f>
        <v>143431.7799999998</v>
      </c>
      <c r="F7" s="14"/>
      <c r="G7" s="14"/>
      <c r="I7" s="16"/>
    </row>
    <row r="8" spans="1:9" s="15" customFormat="1" x14ac:dyDescent="0.25">
      <c r="A8" s="13">
        <v>3</v>
      </c>
      <c r="B8" s="13" t="s">
        <v>3</v>
      </c>
      <c r="C8" s="17">
        <v>1160300</v>
      </c>
      <c r="D8" s="14">
        <v>985830.74</v>
      </c>
      <c r="E8" s="14">
        <f t="shared" si="0"/>
        <v>174469.26</v>
      </c>
      <c r="F8" s="14"/>
      <c r="G8" s="14"/>
      <c r="I8" s="16"/>
    </row>
    <row r="9" spans="1:9" s="15" customFormat="1" x14ac:dyDescent="0.25">
      <c r="A9" s="13">
        <v>4</v>
      </c>
      <c r="B9" s="13" t="s">
        <v>4</v>
      </c>
      <c r="C9" s="17">
        <v>750400</v>
      </c>
      <c r="D9" s="17">
        <v>725556.04</v>
      </c>
      <c r="E9" s="17">
        <f t="shared" si="0"/>
        <v>24843.959999999963</v>
      </c>
      <c r="F9" s="14"/>
      <c r="G9" s="14"/>
      <c r="I9" s="16"/>
    </row>
    <row r="10" spans="1:9" x14ac:dyDescent="0.25">
      <c r="A10" s="18"/>
      <c r="B10" s="18" t="s">
        <v>5</v>
      </c>
      <c r="C10" s="19">
        <v>610400</v>
      </c>
      <c r="D10" s="19">
        <v>610400</v>
      </c>
      <c r="E10" s="19">
        <f t="shared" si="0"/>
        <v>0</v>
      </c>
      <c r="F10" s="20"/>
      <c r="G10" s="20"/>
      <c r="I10" s="16"/>
    </row>
    <row r="11" spans="1:9" s="15" customFormat="1" x14ac:dyDescent="0.25">
      <c r="A11" s="13">
        <v>5</v>
      </c>
      <c r="B11" s="13" t="s">
        <v>41</v>
      </c>
      <c r="C11" s="17">
        <v>439800</v>
      </c>
      <c r="D11" s="17">
        <v>399738.01</v>
      </c>
      <c r="E11" s="17">
        <f t="shared" si="0"/>
        <v>40061.989999999991</v>
      </c>
      <c r="F11" s="17"/>
      <c r="G11" s="17"/>
      <c r="I11" s="16"/>
    </row>
    <row r="12" spans="1:9" s="15" customFormat="1" x14ac:dyDescent="0.25">
      <c r="A12" s="13">
        <v>6</v>
      </c>
      <c r="B12" s="21" t="s">
        <v>6</v>
      </c>
      <c r="C12" s="14">
        <v>85528813.019999996</v>
      </c>
      <c r="D12" s="14">
        <v>69737794.120000005</v>
      </c>
      <c r="E12" s="14">
        <f t="shared" si="0"/>
        <v>15791018.899999991</v>
      </c>
      <c r="F12" s="17">
        <v>14499069.300000001</v>
      </c>
      <c r="G12" s="17">
        <v>149571.95000000001</v>
      </c>
      <c r="I12" s="16"/>
    </row>
    <row r="13" spans="1:9" x14ac:dyDescent="0.25">
      <c r="A13" s="18"/>
      <c r="B13" s="18" t="s">
        <v>7</v>
      </c>
      <c r="C13" s="20">
        <v>15552183</v>
      </c>
      <c r="D13" s="20">
        <v>14618099.32</v>
      </c>
      <c r="E13" s="20">
        <f t="shared" si="0"/>
        <v>934083.6799999997</v>
      </c>
      <c r="F13" s="19">
        <v>676647.96</v>
      </c>
      <c r="G13" s="19">
        <v>22779.200000000001</v>
      </c>
      <c r="I13" s="16"/>
    </row>
    <row r="14" spans="1:9" x14ac:dyDescent="0.25">
      <c r="A14" s="18"/>
      <c r="B14" s="18" t="s">
        <v>8</v>
      </c>
      <c r="C14" s="20">
        <f>SUM(C15:C17)</f>
        <v>61244858.019999996</v>
      </c>
      <c r="D14" s="20">
        <f>SUM(D15:D17)</f>
        <v>47653789.32</v>
      </c>
      <c r="E14" s="20">
        <f t="shared" ref="E14:F14" si="1">SUM(E15:E17)</f>
        <v>13591068.699999999</v>
      </c>
      <c r="F14" s="20">
        <f t="shared" si="1"/>
        <v>12672103.290000001</v>
      </c>
      <c r="G14" s="20">
        <f>SUM(G15:G17)</f>
        <v>83560.55</v>
      </c>
      <c r="I14" s="16"/>
    </row>
    <row r="15" spans="1:9" x14ac:dyDescent="0.25">
      <c r="A15" s="18"/>
      <c r="B15" s="18" t="s">
        <v>50</v>
      </c>
      <c r="C15" s="20">
        <v>19771277</v>
      </c>
      <c r="D15" s="20">
        <v>18743105.050000001</v>
      </c>
      <c r="E15" s="20">
        <f t="shared" si="0"/>
        <v>1028171.9499999993</v>
      </c>
      <c r="F15" s="20">
        <v>606098.56000000006</v>
      </c>
      <c r="G15" s="20">
        <v>83560.55</v>
      </c>
      <c r="I15" s="16"/>
    </row>
    <row r="16" spans="1:9" x14ac:dyDescent="0.25">
      <c r="A16" s="18"/>
      <c r="B16" s="18" t="s">
        <v>52</v>
      </c>
      <c r="C16" s="20">
        <v>779381.02</v>
      </c>
      <c r="D16" s="20">
        <v>282489</v>
      </c>
      <c r="E16" s="20">
        <f t="shared" si="0"/>
        <v>496892.02</v>
      </c>
      <c r="F16" s="20"/>
      <c r="G16" s="20"/>
      <c r="I16" s="16"/>
    </row>
    <row r="17" spans="1:9" x14ac:dyDescent="0.25">
      <c r="A17" s="18"/>
      <c r="B17" s="18" t="s">
        <v>51</v>
      </c>
      <c r="C17" s="20">
        <v>40694200</v>
      </c>
      <c r="D17" s="20">
        <v>28628195.27</v>
      </c>
      <c r="E17" s="20">
        <f t="shared" si="0"/>
        <v>12066004.73</v>
      </c>
      <c r="F17" s="20">
        <v>12066004.73</v>
      </c>
      <c r="G17" s="20"/>
      <c r="I17" s="16"/>
    </row>
    <row r="18" spans="1:9" x14ac:dyDescent="0.25">
      <c r="A18" s="18"/>
      <c r="B18" s="18" t="s">
        <v>10</v>
      </c>
      <c r="C18" s="20">
        <v>3701446</v>
      </c>
      <c r="D18" s="20">
        <v>3357935.71</v>
      </c>
      <c r="E18" s="20">
        <f t="shared" si="0"/>
        <v>343510.29000000004</v>
      </c>
      <c r="F18" s="20">
        <v>320349.84999999998</v>
      </c>
      <c r="G18" s="20">
        <v>4836.9799999999996</v>
      </c>
      <c r="I18" s="16"/>
    </row>
    <row r="19" spans="1:9" x14ac:dyDescent="0.25">
      <c r="A19" s="18"/>
      <c r="B19" s="18" t="s">
        <v>11</v>
      </c>
      <c r="C19" s="19">
        <v>987708</v>
      </c>
      <c r="D19" s="19">
        <v>721102.06</v>
      </c>
      <c r="E19" s="19">
        <f t="shared" si="0"/>
        <v>266605.93999999994</v>
      </c>
      <c r="F19" s="19">
        <v>242702.48</v>
      </c>
      <c r="G19" s="19">
        <v>669.55</v>
      </c>
      <c r="I19" s="16"/>
    </row>
    <row r="20" spans="1:9" x14ac:dyDescent="0.25">
      <c r="A20" s="18"/>
      <c r="B20" s="18" t="s">
        <v>45</v>
      </c>
      <c r="C20" s="19">
        <v>867192</v>
      </c>
      <c r="D20" s="19">
        <v>634518.02</v>
      </c>
      <c r="E20" s="19">
        <f>SUM(C20-D20)</f>
        <v>232673.97999999998</v>
      </c>
      <c r="F20" s="19">
        <v>232673.98</v>
      </c>
      <c r="G20" s="19"/>
      <c r="I20" s="16"/>
    </row>
    <row r="21" spans="1:9" x14ac:dyDescent="0.25">
      <c r="A21" s="18"/>
      <c r="B21" s="18" t="s">
        <v>12</v>
      </c>
      <c r="C21" s="20">
        <v>1498186</v>
      </c>
      <c r="D21" s="20">
        <v>1256567.21</v>
      </c>
      <c r="E21" s="20">
        <f t="shared" si="0"/>
        <v>241618.79000000004</v>
      </c>
      <c r="F21" s="20">
        <v>233350.7</v>
      </c>
      <c r="G21" s="20">
        <v>6526.88</v>
      </c>
      <c r="I21" s="16"/>
    </row>
    <row r="22" spans="1:9" s="15" customFormat="1" x14ac:dyDescent="0.25">
      <c r="A22" s="13">
        <v>7</v>
      </c>
      <c r="B22" s="21" t="s">
        <v>13</v>
      </c>
      <c r="C22" s="14">
        <v>10576996.060000001</v>
      </c>
      <c r="D22" s="14">
        <v>9913536.6300000008</v>
      </c>
      <c r="E22" s="14">
        <f t="shared" si="0"/>
        <v>663459.4299999997</v>
      </c>
      <c r="F22" s="14">
        <f>SUM(F23:F24)</f>
        <v>229285.29</v>
      </c>
      <c r="G22" s="14">
        <f>SUM(G23:G24)</f>
        <v>44468.58</v>
      </c>
      <c r="I22" s="16"/>
    </row>
    <row r="23" spans="1:9" x14ac:dyDescent="0.25">
      <c r="A23" s="18"/>
      <c r="B23" s="18" t="s">
        <v>14</v>
      </c>
      <c r="C23" s="20">
        <v>3627306</v>
      </c>
      <c r="D23" s="20">
        <v>3438081.69</v>
      </c>
      <c r="E23" s="20">
        <f t="shared" si="0"/>
        <v>189224.31000000006</v>
      </c>
      <c r="F23" s="20">
        <v>158592.88</v>
      </c>
      <c r="G23" s="20">
        <v>9421.02</v>
      </c>
      <c r="I23" s="16"/>
    </row>
    <row r="24" spans="1:9" x14ac:dyDescent="0.25">
      <c r="A24" s="18"/>
      <c r="B24" s="18" t="s">
        <v>53</v>
      </c>
      <c r="C24" s="19">
        <v>1766815.41</v>
      </c>
      <c r="D24" s="19">
        <v>1627701.14</v>
      </c>
      <c r="E24" s="19">
        <f t="shared" si="0"/>
        <v>139114.27000000002</v>
      </c>
      <c r="F24" s="19">
        <v>70692.41</v>
      </c>
      <c r="G24" s="19">
        <v>35047.56</v>
      </c>
      <c r="I24" s="16"/>
    </row>
    <row r="25" spans="1:9" x14ac:dyDescent="0.25">
      <c r="A25" s="18"/>
      <c r="B25" s="18" t="s">
        <v>15</v>
      </c>
      <c r="C25" s="19">
        <v>2655600.2200000002</v>
      </c>
      <c r="D25" s="19">
        <v>2655600.2200000002</v>
      </c>
      <c r="E25" s="19">
        <f t="shared" si="0"/>
        <v>0</v>
      </c>
      <c r="F25" s="19"/>
      <c r="G25" s="19"/>
      <c r="I25" s="16"/>
    </row>
    <row r="26" spans="1:9" x14ac:dyDescent="0.25">
      <c r="A26" s="18"/>
      <c r="B26" s="18" t="s">
        <v>16</v>
      </c>
      <c r="C26" s="19">
        <v>557562.43000000005</v>
      </c>
      <c r="D26" s="19">
        <v>557562.43000000005</v>
      </c>
      <c r="E26" s="19">
        <f t="shared" si="0"/>
        <v>0</v>
      </c>
      <c r="F26" s="19"/>
      <c r="G26" s="19"/>
      <c r="I26" s="16"/>
    </row>
    <row r="27" spans="1:9" s="15" customFormat="1" x14ac:dyDescent="0.25">
      <c r="A27" s="13">
        <v>8</v>
      </c>
      <c r="B27" s="21" t="s">
        <v>17</v>
      </c>
      <c r="C27" s="14">
        <v>8541778</v>
      </c>
      <c r="D27" s="14">
        <v>7602668.6399999997</v>
      </c>
      <c r="E27" s="14">
        <f t="shared" si="0"/>
        <v>939109.36000000034</v>
      </c>
      <c r="F27" s="17">
        <v>434282.79</v>
      </c>
      <c r="G27" s="17">
        <v>250203.75</v>
      </c>
      <c r="I27" s="16"/>
    </row>
    <row r="28" spans="1:9" x14ac:dyDescent="0.25">
      <c r="A28" s="18"/>
      <c r="B28" s="18" t="s">
        <v>18</v>
      </c>
      <c r="C28" s="20">
        <v>2791905</v>
      </c>
      <c r="D28" s="20">
        <v>2644656</v>
      </c>
      <c r="E28" s="20">
        <f t="shared" si="0"/>
        <v>147249</v>
      </c>
      <c r="F28" s="19">
        <v>106756.27</v>
      </c>
      <c r="G28" s="19">
        <v>30104.18</v>
      </c>
      <c r="I28" s="16"/>
    </row>
    <row r="29" spans="1:9" x14ac:dyDescent="0.25">
      <c r="A29" s="18"/>
      <c r="B29" s="18" t="s">
        <v>19</v>
      </c>
      <c r="C29" s="20">
        <v>626010</v>
      </c>
      <c r="D29" s="20">
        <v>514161.5</v>
      </c>
      <c r="E29" s="20">
        <f t="shared" si="0"/>
        <v>111848.5</v>
      </c>
      <c r="F29" s="20">
        <v>69107.12</v>
      </c>
      <c r="G29" s="20">
        <v>35221.129999999997</v>
      </c>
      <c r="I29" s="16"/>
    </row>
    <row r="30" spans="1:9" x14ac:dyDescent="0.25">
      <c r="A30" s="18"/>
      <c r="B30" s="18" t="s">
        <v>20</v>
      </c>
      <c r="C30" s="20">
        <v>982170</v>
      </c>
      <c r="D30" s="20">
        <v>897221.82</v>
      </c>
      <c r="E30" s="20">
        <f t="shared" si="0"/>
        <v>84948.180000000051</v>
      </c>
      <c r="F30" s="20">
        <v>14364.74</v>
      </c>
      <c r="G30" s="20">
        <v>60492.19</v>
      </c>
      <c r="I30" s="16"/>
    </row>
    <row r="31" spans="1:9" x14ac:dyDescent="0.25">
      <c r="A31" s="18"/>
      <c r="B31" s="18" t="s">
        <v>21</v>
      </c>
      <c r="C31" s="20">
        <v>3289400</v>
      </c>
      <c r="D31" s="20">
        <v>2940357.05</v>
      </c>
      <c r="E31" s="20">
        <f t="shared" si="0"/>
        <v>349042.95000000019</v>
      </c>
      <c r="F31" s="20">
        <v>177756.95</v>
      </c>
      <c r="G31" s="20">
        <v>118014.5</v>
      </c>
      <c r="I31" s="16"/>
    </row>
    <row r="32" spans="1:9" s="15" customFormat="1" x14ac:dyDescent="0.25">
      <c r="A32" s="13">
        <v>9</v>
      </c>
      <c r="B32" s="21" t="s">
        <v>22</v>
      </c>
      <c r="C32" s="14">
        <v>1553548</v>
      </c>
      <c r="D32" s="14">
        <v>1170826.97</v>
      </c>
      <c r="E32" s="14">
        <f t="shared" si="0"/>
        <v>382721.03</v>
      </c>
      <c r="F32" s="14">
        <v>209450.65</v>
      </c>
      <c r="G32" s="14">
        <v>7894.09</v>
      </c>
      <c r="I32" s="16"/>
    </row>
    <row r="33" spans="1:9" x14ac:dyDescent="0.25">
      <c r="A33" s="18"/>
      <c r="B33" s="18" t="s">
        <v>23</v>
      </c>
      <c r="C33" s="20">
        <v>592766</v>
      </c>
      <c r="D33" s="20">
        <v>536811.36</v>
      </c>
      <c r="E33" s="20">
        <f t="shared" si="0"/>
        <v>55954.640000000014</v>
      </c>
      <c r="F33" s="20">
        <v>44493.54</v>
      </c>
      <c r="G33" s="20">
        <v>728.83</v>
      </c>
      <c r="I33" s="16"/>
    </row>
    <row r="34" spans="1:9" x14ac:dyDescent="0.25">
      <c r="A34" s="18"/>
      <c r="B34" s="18" t="s">
        <v>24</v>
      </c>
      <c r="C34" s="20">
        <v>872951</v>
      </c>
      <c r="D34" s="20">
        <v>616267.53</v>
      </c>
      <c r="E34" s="20">
        <f t="shared" si="0"/>
        <v>256683.46999999997</v>
      </c>
      <c r="F34" s="20">
        <v>121037.11</v>
      </c>
      <c r="G34" s="20">
        <v>7165.26</v>
      </c>
      <c r="I34" s="16"/>
    </row>
    <row r="35" spans="1:9" s="15" customFormat="1" x14ac:dyDescent="0.25">
      <c r="A35" s="13">
        <v>10</v>
      </c>
      <c r="B35" s="21" t="s">
        <v>25</v>
      </c>
      <c r="C35" s="14">
        <v>6904460</v>
      </c>
      <c r="D35" s="14">
        <v>5994555.3399999999</v>
      </c>
      <c r="E35" s="14">
        <f t="shared" si="0"/>
        <v>909904.66000000015</v>
      </c>
      <c r="F35" s="14">
        <v>109276.98</v>
      </c>
      <c r="G35" s="14">
        <v>328693</v>
      </c>
      <c r="I35" s="16"/>
    </row>
    <row r="36" spans="1:9" x14ac:dyDescent="0.25">
      <c r="A36" s="18"/>
      <c r="B36" s="18" t="s">
        <v>26</v>
      </c>
      <c r="C36" s="20">
        <v>1926944</v>
      </c>
      <c r="D36" s="20">
        <v>1747538.2</v>
      </c>
      <c r="E36" s="20">
        <f t="shared" si="0"/>
        <v>179405.80000000005</v>
      </c>
      <c r="F36" s="19"/>
      <c r="G36" s="19"/>
      <c r="I36" s="16"/>
    </row>
    <row r="37" spans="1:9" x14ac:dyDescent="0.25">
      <c r="A37" s="18"/>
      <c r="B37" s="18" t="s">
        <v>27</v>
      </c>
      <c r="C37" s="20">
        <v>3721441</v>
      </c>
      <c r="D37" s="20">
        <v>3175918.25</v>
      </c>
      <c r="E37" s="20">
        <f t="shared" si="0"/>
        <v>545522.75</v>
      </c>
      <c r="F37" s="19"/>
      <c r="G37" s="19">
        <v>303700</v>
      </c>
      <c r="I37" s="16"/>
    </row>
    <row r="38" spans="1:9" s="15" customFormat="1" x14ac:dyDescent="0.25">
      <c r="A38" s="13">
        <v>11</v>
      </c>
      <c r="B38" s="21" t="s">
        <v>28</v>
      </c>
      <c r="C38" s="14">
        <v>1518025</v>
      </c>
      <c r="D38" s="14">
        <v>1244463.6299999999</v>
      </c>
      <c r="E38" s="14">
        <f t="shared" si="0"/>
        <v>273561.37000000011</v>
      </c>
      <c r="F38" s="17">
        <v>165373.81</v>
      </c>
      <c r="G38" s="17">
        <v>13268.55</v>
      </c>
      <c r="I38" s="16"/>
    </row>
    <row r="39" spans="1:9" x14ac:dyDescent="0.25">
      <c r="A39" s="18"/>
      <c r="B39" s="18" t="s">
        <v>29</v>
      </c>
      <c r="C39" s="19">
        <v>70000</v>
      </c>
      <c r="D39" s="20">
        <v>9860</v>
      </c>
      <c r="E39" s="20">
        <f t="shared" si="0"/>
        <v>60140</v>
      </c>
      <c r="F39" s="20"/>
      <c r="G39" s="20"/>
      <c r="I39" s="16"/>
    </row>
    <row r="40" spans="1:9" s="15" customFormat="1" x14ac:dyDescent="0.25">
      <c r="A40" s="13">
        <v>12</v>
      </c>
      <c r="B40" s="21" t="s">
        <v>30</v>
      </c>
      <c r="C40" s="14">
        <v>1377858</v>
      </c>
      <c r="D40" s="14">
        <v>1227121.27</v>
      </c>
      <c r="E40" s="14">
        <f t="shared" si="0"/>
        <v>150736.72999999998</v>
      </c>
      <c r="F40" s="14">
        <v>134921.14000000001</v>
      </c>
      <c r="G40" s="14">
        <v>721.11</v>
      </c>
      <c r="I40" s="16"/>
    </row>
    <row r="41" spans="1:9" s="15" customFormat="1" x14ac:dyDescent="0.25">
      <c r="A41" s="13">
        <v>13</v>
      </c>
      <c r="B41" s="13" t="s">
        <v>56</v>
      </c>
      <c r="C41" s="14">
        <v>125000</v>
      </c>
      <c r="D41" s="14">
        <v>125000</v>
      </c>
      <c r="E41" s="14">
        <f t="shared" si="0"/>
        <v>0</v>
      </c>
      <c r="F41" s="14"/>
      <c r="G41" s="14"/>
      <c r="I41" s="16"/>
    </row>
    <row r="42" spans="1:9" s="15" customFormat="1" x14ac:dyDescent="0.25">
      <c r="A42" s="13">
        <v>14</v>
      </c>
      <c r="B42" s="13" t="s">
        <v>32</v>
      </c>
      <c r="C42" s="14">
        <v>50000</v>
      </c>
      <c r="D42" s="14"/>
      <c r="E42" s="14">
        <f t="shared" si="0"/>
        <v>50000</v>
      </c>
      <c r="F42" s="14"/>
      <c r="G42" s="14"/>
      <c r="I42" s="16"/>
    </row>
    <row r="43" spans="1:9" s="15" customFormat="1" x14ac:dyDescent="0.25">
      <c r="A43" s="13"/>
      <c r="B43" s="13" t="s">
        <v>33</v>
      </c>
      <c r="C43" s="22">
        <f>SUM(C6+C7+C8+C9+C12+C22+C27+C32+C35+C38+C40+C41+C42+C11)</f>
        <v>131525980.08</v>
      </c>
      <c r="D43" s="22">
        <f t="shared" ref="D43:G43" si="2">SUM(D6+D7+D8+D9+D12+D22+D27+D32+D35+D38+D40+D41+D42+D11)</f>
        <v>111880366.35000001</v>
      </c>
      <c r="E43" s="22">
        <f t="shared" si="2"/>
        <v>19645613.729999989</v>
      </c>
      <c r="F43" s="22">
        <f t="shared" si="2"/>
        <v>15812056.770000001</v>
      </c>
      <c r="G43" s="22">
        <f t="shared" si="2"/>
        <v>799354.60000000009</v>
      </c>
      <c r="I43" s="16"/>
    </row>
    <row r="44" spans="1:9" x14ac:dyDescent="0.25">
      <c r="A44" s="23"/>
      <c r="B44" s="23"/>
      <c r="C44" s="24"/>
      <c r="D44" s="25"/>
      <c r="E44" s="23"/>
      <c r="F44" s="26"/>
      <c r="G44" s="26"/>
    </row>
    <row r="45" spans="1:9" hidden="1" x14ac:dyDescent="0.25">
      <c r="B45" s="27"/>
      <c r="C45" s="28"/>
    </row>
    <row r="46" spans="1:9" hidden="1" x14ac:dyDescent="0.25">
      <c r="B46" s="29"/>
      <c r="C46" s="30"/>
      <c r="F46" s="31"/>
      <c r="G46" s="31"/>
    </row>
    <row r="47" spans="1:9" hidden="1" x14ac:dyDescent="0.25">
      <c r="B47" s="29"/>
      <c r="C47" s="30"/>
      <c r="F47" s="31"/>
      <c r="G47" s="31"/>
    </row>
    <row r="48" spans="1:9" hidden="1" x14ac:dyDescent="0.25">
      <c r="B48" s="29"/>
      <c r="C48" s="30"/>
      <c r="F48" s="31"/>
      <c r="G48" s="31"/>
    </row>
    <row r="49" spans="2:8" hidden="1" x14ac:dyDescent="0.25">
      <c r="B49" s="29"/>
      <c r="C49" s="32"/>
    </row>
    <row r="50" spans="2:8" x14ac:dyDescent="0.25">
      <c r="C50" s="33"/>
      <c r="D50" s="33"/>
      <c r="E50" s="33"/>
      <c r="F50" s="33"/>
      <c r="G50" s="33"/>
      <c r="H50" s="33"/>
    </row>
  </sheetData>
  <mergeCells count="9">
    <mergeCell ref="A1:G1"/>
    <mergeCell ref="A2:G2"/>
    <mergeCell ref="B3:F3"/>
    <mergeCell ref="A4:A5"/>
    <mergeCell ref="B4:B5"/>
    <mergeCell ref="C4:C5"/>
    <mergeCell ref="D4:D5"/>
    <mergeCell ref="E4:E5"/>
    <mergeCell ref="F4:G4"/>
  </mergeCells>
  <pageMargins left="0.6" right="0.4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85" zoomScaleNormal="85" workbookViewId="0">
      <pane xSplit="2" ySplit="5" topLeftCell="C30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RowHeight="13.2" x14ac:dyDescent="0.25"/>
  <cols>
    <col min="1" max="1" width="4.88671875" customWidth="1"/>
    <col min="2" max="2" width="39.5546875" customWidth="1"/>
    <col min="3" max="3" width="12.109375" customWidth="1"/>
    <col min="4" max="4" width="13.21875" customWidth="1"/>
    <col min="5" max="5" width="10.33203125" customWidth="1"/>
    <col min="6" max="6" width="9.6640625" customWidth="1"/>
    <col min="7" max="7" width="9.77734375" customWidth="1"/>
  </cols>
  <sheetData>
    <row r="1" spans="1:7" ht="16.8" x14ac:dyDescent="0.3">
      <c r="A1" s="41" t="s">
        <v>39</v>
      </c>
      <c r="B1" s="41"/>
      <c r="C1" s="41"/>
      <c r="D1" s="41"/>
      <c r="E1" s="41"/>
      <c r="F1" s="41"/>
      <c r="G1" s="41"/>
    </row>
    <row r="2" spans="1:7" ht="16.8" x14ac:dyDescent="0.3">
      <c r="A2" s="41" t="s">
        <v>48</v>
      </c>
      <c r="B2" s="41"/>
      <c r="C2" s="41"/>
      <c r="D2" s="41"/>
      <c r="E2" s="41"/>
      <c r="F2" s="41"/>
      <c r="G2" s="41"/>
    </row>
    <row r="3" spans="1:7" x14ac:dyDescent="0.25">
      <c r="C3" s="1"/>
      <c r="D3" s="1"/>
      <c r="F3" s="1"/>
      <c r="G3" s="1" t="s">
        <v>40</v>
      </c>
    </row>
    <row r="4" spans="1:7" x14ac:dyDescent="0.25">
      <c r="A4" s="42"/>
      <c r="B4" s="42"/>
      <c r="C4" s="43" t="s">
        <v>46</v>
      </c>
      <c r="D4" s="43" t="s">
        <v>47</v>
      </c>
      <c r="E4" s="43" t="s">
        <v>0</v>
      </c>
      <c r="F4" s="45" t="s">
        <v>42</v>
      </c>
      <c r="G4" s="46"/>
    </row>
    <row r="5" spans="1:7" ht="26.4" x14ac:dyDescent="0.25">
      <c r="A5" s="42"/>
      <c r="B5" s="42"/>
      <c r="C5" s="44"/>
      <c r="D5" s="44"/>
      <c r="E5" s="44"/>
      <c r="F5" s="3" t="s">
        <v>43</v>
      </c>
      <c r="G5" s="3" t="s">
        <v>44</v>
      </c>
    </row>
    <row r="6" spans="1:7" s="4" customFormat="1" x14ac:dyDescent="0.25">
      <c r="A6" s="5">
        <v>1</v>
      </c>
      <c r="B6" s="5" t="s">
        <v>1</v>
      </c>
      <c r="C6" s="8"/>
      <c r="D6" s="8"/>
      <c r="E6" s="8">
        <f>SUM(C6-D6)</f>
        <v>0</v>
      </c>
      <c r="F6" s="8"/>
      <c r="G6" s="8"/>
    </row>
    <row r="7" spans="1:7" s="4" customFormat="1" x14ac:dyDescent="0.25">
      <c r="A7" s="5">
        <v>2</v>
      </c>
      <c r="B7" s="5" t="s">
        <v>2</v>
      </c>
      <c r="C7" s="8"/>
      <c r="D7" s="8"/>
      <c r="E7" s="8">
        <f t="shared" ref="E7:E40" si="0">SUM(C7-D7)</f>
        <v>0</v>
      </c>
      <c r="F7" s="8"/>
      <c r="G7" s="8"/>
    </row>
    <row r="8" spans="1:7" s="4" customFormat="1" x14ac:dyDescent="0.25">
      <c r="A8" s="5">
        <v>3</v>
      </c>
      <c r="B8" s="5" t="s">
        <v>3</v>
      </c>
      <c r="C8" s="8"/>
      <c r="D8" s="8"/>
      <c r="E8" s="8">
        <f t="shared" si="0"/>
        <v>0</v>
      </c>
      <c r="F8" s="8"/>
      <c r="G8" s="8"/>
    </row>
    <row r="9" spans="1:7" s="4" customFormat="1" x14ac:dyDescent="0.25">
      <c r="A9" s="5">
        <v>4</v>
      </c>
      <c r="B9" s="5" t="s">
        <v>4</v>
      </c>
      <c r="C9" s="8"/>
      <c r="D9" s="8"/>
      <c r="E9" s="8">
        <f t="shared" si="0"/>
        <v>0</v>
      </c>
      <c r="F9" s="8"/>
      <c r="G9" s="8"/>
    </row>
    <row r="10" spans="1:7" x14ac:dyDescent="0.25">
      <c r="A10" s="2"/>
      <c r="B10" s="2" t="s">
        <v>5</v>
      </c>
      <c r="C10" s="7"/>
      <c r="D10" s="7"/>
      <c r="E10" s="7">
        <f t="shared" si="0"/>
        <v>0</v>
      </c>
      <c r="F10" s="7"/>
      <c r="G10" s="7"/>
    </row>
    <row r="11" spans="1:7" s="4" customFormat="1" x14ac:dyDescent="0.25">
      <c r="A11" s="5">
        <v>5</v>
      </c>
      <c r="B11" s="5" t="s">
        <v>41</v>
      </c>
      <c r="C11" s="8"/>
      <c r="D11" s="8"/>
      <c r="E11" s="8">
        <f t="shared" si="0"/>
        <v>0</v>
      </c>
      <c r="F11" s="8"/>
      <c r="G11" s="8"/>
    </row>
    <row r="12" spans="1:7" s="4" customFormat="1" x14ac:dyDescent="0.25">
      <c r="A12" s="5">
        <v>6</v>
      </c>
      <c r="B12" s="5" t="s">
        <v>6</v>
      </c>
      <c r="C12" s="8"/>
      <c r="D12" s="8"/>
      <c r="E12" s="8">
        <f t="shared" si="0"/>
        <v>0</v>
      </c>
      <c r="F12" s="8"/>
      <c r="G12" s="8"/>
    </row>
    <row r="13" spans="1:7" x14ac:dyDescent="0.25">
      <c r="A13" s="2"/>
      <c r="B13" s="2" t="s">
        <v>7</v>
      </c>
      <c r="C13" s="7"/>
      <c r="D13" s="7"/>
      <c r="E13" s="7">
        <f t="shared" si="0"/>
        <v>0</v>
      </c>
      <c r="F13" s="7"/>
      <c r="G13" s="7"/>
    </row>
    <row r="14" spans="1:7" x14ac:dyDescent="0.25">
      <c r="A14" s="2"/>
      <c r="B14" s="2" t="s">
        <v>8</v>
      </c>
      <c r="C14" s="7"/>
      <c r="D14" s="7"/>
      <c r="E14" s="7">
        <f t="shared" si="0"/>
        <v>0</v>
      </c>
      <c r="F14" s="7"/>
      <c r="G14" s="7"/>
    </row>
    <row r="15" spans="1:7" x14ac:dyDescent="0.25">
      <c r="A15" s="2"/>
      <c r="B15" s="2" t="s">
        <v>9</v>
      </c>
      <c r="C15" s="7"/>
      <c r="D15" s="7"/>
      <c r="E15" s="7">
        <f t="shared" si="0"/>
        <v>0</v>
      </c>
      <c r="F15" s="7"/>
      <c r="G15" s="7"/>
    </row>
    <row r="16" spans="1:7" x14ac:dyDescent="0.25">
      <c r="A16" s="2"/>
      <c r="B16" s="2" t="s">
        <v>10</v>
      </c>
      <c r="C16" s="7"/>
      <c r="D16" s="7"/>
      <c r="E16" s="7">
        <f t="shared" si="0"/>
        <v>0</v>
      </c>
      <c r="F16" s="7"/>
      <c r="G16" s="7"/>
    </row>
    <row r="17" spans="1:7" x14ac:dyDescent="0.25">
      <c r="A17" s="2"/>
      <c r="B17" s="2" t="s">
        <v>11</v>
      </c>
      <c r="C17" s="7"/>
      <c r="D17" s="7"/>
      <c r="E17" s="7">
        <f t="shared" si="0"/>
        <v>0</v>
      </c>
      <c r="F17" s="7"/>
      <c r="G17" s="7"/>
    </row>
    <row r="18" spans="1:7" x14ac:dyDescent="0.25">
      <c r="A18" s="2"/>
      <c r="B18" s="2" t="s">
        <v>45</v>
      </c>
      <c r="C18" s="7"/>
      <c r="D18" s="7"/>
      <c r="E18" s="7">
        <f t="shared" si="0"/>
        <v>0</v>
      </c>
      <c r="F18" s="7"/>
      <c r="G18" s="7"/>
    </row>
    <row r="19" spans="1:7" x14ac:dyDescent="0.25">
      <c r="A19" s="2"/>
      <c r="B19" s="2" t="s">
        <v>12</v>
      </c>
      <c r="C19" s="7"/>
      <c r="D19" s="7"/>
      <c r="E19" s="7">
        <f t="shared" si="0"/>
        <v>0</v>
      </c>
      <c r="F19" s="7"/>
      <c r="G19" s="7"/>
    </row>
    <row r="20" spans="1:7" s="4" customFormat="1" x14ac:dyDescent="0.25">
      <c r="A20" s="5">
        <v>7</v>
      </c>
      <c r="B20" s="5" t="s">
        <v>13</v>
      </c>
      <c r="C20" s="8"/>
      <c r="D20" s="8"/>
      <c r="E20" s="8">
        <f t="shared" si="0"/>
        <v>0</v>
      </c>
      <c r="F20" s="8"/>
      <c r="G20" s="8"/>
    </row>
    <row r="21" spans="1:7" x14ac:dyDescent="0.25">
      <c r="A21" s="2"/>
      <c r="B21" s="2" t="s">
        <v>14</v>
      </c>
      <c r="C21" s="7"/>
      <c r="D21" s="7"/>
      <c r="E21" s="7">
        <f t="shared" si="0"/>
        <v>0</v>
      </c>
      <c r="F21" s="7"/>
      <c r="G21" s="7"/>
    </row>
    <row r="22" spans="1:7" x14ac:dyDescent="0.25">
      <c r="A22" s="2"/>
      <c r="B22" s="2" t="s">
        <v>15</v>
      </c>
      <c r="C22" s="7"/>
      <c r="D22" s="7"/>
      <c r="E22" s="7">
        <f t="shared" si="0"/>
        <v>0</v>
      </c>
      <c r="F22" s="7"/>
      <c r="G22" s="7"/>
    </row>
    <row r="23" spans="1:7" x14ac:dyDescent="0.25">
      <c r="A23" s="2"/>
      <c r="B23" s="2" t="s">
        <v>16</v>
      </c>
      <c r="C23" s="7"/>
      <c r="D23" s="7"/>
      <c r="E23" s="7">
        <f t="shared" si="0"/>
        <v>0</v>
      </c>
      <c r="F23" s="7"/>
      <c r="G23" s="7"/>
    </row>
    <row r="24" spans="1:7" s="4" customFormat="1" x14ac:dyDescent="0.25">
      <c r="A24" s="5">
        <v>8</v>
      </c>
      <c r="B24" s="5" t="s">
        <v>17</v>
      </c>
      <c r="C24" s="8"/>
      <c r="D24" s="8"/>
      <c r="E24" s="8">
        <f t="shared" si="0"/>
        <v>0</v>
      </c>
      <c r="F24" s="8"/>
      <c r="G24" s="8"/>
    </row>
    <row r="25" spans="1:7" x14ac:dyDescent="0.25">
      <c r="A25" s="2"/>
      <c r="B25" s="2" t="s">
        <v>18</v>
      </c>
      <c r="C25" s="7"/>
      <c r="D25" s="7"/>
      <c r="E25" s="7">
        <f t="shared" si="0"/>
        <v>0</v>
      </c>
      <c r="F25" s="7"/>
      <c r="G25" s="7"/>
    </row>
    <row r="26" spans="1:7" x14ac:dyDescent="0.25">
      <c r="A26" s="2"/>
      <c r="B26" s="2" t="s">
        <v>19</v>
      </c>
      <c r="C26" s="7"/>
      <c r="D26" s="7"/>
      <c r="E26" s="7">
        <f t="shared" si="0"/>
        <v>0</v>
      </c>
      <c r="F26" s="7"/>
      <c r="G26" s="7"/>
    </row>
    <row r="27" spans="1:7" x14ac:dyDescent="0.25">
      <c r="A27" s="2"/>
      <c r="B27" s="2" t="s">
        <v>20</v>
      </c>
      <c r="C27" s="7"/>
      <c r="D27" s="7"/>
      <c r="E27" s="7">
        <f t="shared" si="0"/>
        <v>0</v>
      </c>
      <c r="F27" s="7"/>
      <c r="G27" s="7"/>
    </row>
    <row r="28" spans="1:7" x14ac:dyDescent="0.25">
      <c r="A28" s="2"/>
      <c r="B28" s="2" t="s">
        <v>21</v>
      </c>
      <c r="C28" s="7"/>
      <c r="D28" s="7"/>
      <c r="E28" s="7">
        <f t="shared" si="0"/>
        <v>0</v>
      </c>
      <c r="F28" s="7"/>
      <c r="G28" s="7"/>
    </row>
    <row r="29" spans="1:7" s="4" customFormat="1" x14ac:dyDescent="0.25">
      <c r="A29" s="5">
        <v>9</v>
      </c>
      <c r="B29" s="5" t="s">
        <v>22</v>
      </c>
      <c r="C29" s="8"/>
      <c r="D29" s="8"/>
      <c r="E29" s="8">
        <f t="shared" si="0"/>
        <v>0</v>
      </c>
      <c r="F29" s="8"/>
      <c r="G29" s="8"/>
    </row>
    <row r="30" spans="1:7" x14ac:dyDescent="0.25">
      <c r="A30" s="2"/>
      <c r="B30" s="2" t="s">
        <v>23</v>
      </c>
      <c r="C30" s="7"/>
      <c r="D30" s="7"/>
      <c r="E30" s="7">
        <f t="shared" si="0"/>
        <v>0</v>
      </c>
      <c r="F30" s="7"/>
      <c r="G30" s="7"/>
    </row>
    <row r="31" spans="1:7" x14ac:dyDescent="0.25">
      <c r="A31" s="2"/>
      <c r="B31" s="2" t="s">
        <v>24</v>
      </c>
      <c r="C31" s="7"/>
      <c r="D31" s="7"/>
      <c r="E31" s="7">
        <f t="shared" si="0"/>
        <v>0</v>
      </c>
      <c r="F31" s="7"/>
      <c r="G31" s="7"/>
    </row>
    <row r="32" spans="1:7" s="4" customFormat="1" x14ac:dyDescent="0.25">
      <c r="A32" s="5">
        <v>10</v>
      </c>
      <c r="B32" s="5" t="s">
        <v>25</v>
      </c>
      <c r="C32" s="8"/>
      <c r="D32" s="8"/>
      <c r="E32" s="8">
        <f t="shared" si="0"/>
        <v>0</v>
      </c>
      <c r="F32" s="8"/>
      <c r="G32" s="8"/>
    </row>
    <row r="33" spans="1:7" x14ac:dyDescent="0.25">
      <c r="A33" s="2"/>
      <c r="B33" s="2" t="s">
        <v>26</v>
      </c>
      <c r="C33" s="7"/>
      <c r="D33" s="7"/>
      <c r="E33" s="7">
        <f t="shared" si="0"/>
        <v>0</v>
      </c>
      <c r="F33" s="7"/>
      <c r="G33" s="7"/>
    </row>
    <row r="34" spans="1:7" x14ac:dyDescent="0.25">
      <c r="A34" s="2"/>
      <c r="B34" s="2" t="s">
        <v>27</v>
      </c>
      <c r="C34" s="7"/>
      <c r="D34" s="7"/>
      <c r="E34" s="7">
        <f t="shared" si="0"/>
        <v>0</v>
      </c>
      <c r="F34" s="7"/>
      <c r="G34" s="7"/>
    </row>
    <row r="35" spans="1:7" s="4" customFormat="1" x14ac:dyDescent="0.25">
      <c r="A35" s="5">
        <v>11</v>
      </c>
      <c r="B35" s="5" t="s">
        <v>28</v>
      </c>
      <c r="C35" s="8"/>
      <c r="D35" s="8"/>
      <c r="E35" s="8">
        <f t="shared" si="0"/>
        <v>0</v>
      </c>
      <c r="F35" s="8"/>
      <c r="G35" s="8"/>
    </row>
    <row r="36" spans="1:7" x14ac:dyDescent="0.25">
      <c r="A36" s="2"/>
      <c r="B36" s="2" t="s">
        <v>29</v>
      </c>
      <c r="C36" s="7"/>
      <c r="D36" s="7"/>
      <c r="E36" s="7">
        <f t="shared" si="0"/>
        <v>0</v>
      </c>
      <c r="F36" s="7"/>
      <c r="G36" s="7"/>
    </row>
    <row r="37" spans="1:7" s="4" customFormat="1" x14ac:dyDescent="0.25">
      <c r="A37" s="5">
        <v>12</v>
      </c>
      <c r="B37" s="5" t="s">
        <v>30</v>
      </c>
      <c r="C37" s="8"/>
      <c r="D37" s="8"/>
      <c r="E37" s="8">
        <f t="shared" si="0"/>
        <v>0</v>
      </c>
      <c r="F37" s="8"/>
      <c r="G37" s="8"/>
    </row>
    <row r="38" spans="1:7" s="4" customFormat="1" x14ac:dyDescent="0.25">
      <c r="A38" s="5">
        <v>13</v>
      </c>
      <c r="B38" s="5" t="s">
        <v>31</v>
      </c>
      <c r="C38" s="8"/>
      <c r="D38" s="8"/>
      <c r="E38" s="8">
        <f t="shared" si="0"/>
        <v>0</v>
      </c>
      <c r="F38" s="8"/>
      <c r="G38" s="8"/>
    </row>
    <row r="39" spans="1:7" s="4" customFormat="1" x14ac:dyDescent="0.25">
      <c r="A39" s="5">
        <v>14</v>
      </c>
      <c r="B39" s="5" t="s">
        <v>32</v>
      </c>
      <c r="C39" s="8"/>
      <c r="D39" s="8"/>
      <c r="E39" s="8">
        <f t="shared" si="0"/>
        <v>0</v>
      </c>
      <c r="F39" s="8"/>
      <c r="G39" s="8"/>
    </row>
    <row r="40" spans="1:7" s="4" customFormat="1" x14ac:dyDescent="0.25">
      <c r="A40" s="5"/>
      <c r="B40" s="5" t="s">
        <v>33</v>
      </c>
      <c r="C40" s="8">
        <f>SUM(C6+C7+C8+C9+C12+C20+C24+C29+C32+C35+C37+C38+C39+C11)</f>
        <v>0</v>
      </c>
      <c r="D40" s="8">
        <f>SUM(D6+D7+D8+D9+D12+D20+D24+D29+D32+D35+D37+D38+D39+D11)</f>
        <v>0</v>
      </c>
      <c r="E40" s="8">
        <f t="shared" si="0"/>
        <v>0</v>
      </c>
      <c r="F40" s="8">
        <f>SUM(F6+F7+F8+F9+F12+F20+F24+F29+F32+F35+F37+F38+F39+F11)</f>
        <v>0</v>
      </c>
      <c r="G40" s="8">
        <f>SUM(G6+G9+G12+G20+G24+G29+G32+G35+G37+G38+G39+G11)</f>
        <v>0</v>
      </c>
    </row>
    <row r="42" spans="1:7" x14ac:dyDescent="0.25">
      <c r="B42" s="6" t="s">
        <v>34</v>
      </c>
      <c r="C42" s="5"/>
    </row>
    <row r="43" spans="1:7" x14ac:dyDescent="0.25">
      <c r="B43" s="6" t="s">
        <v>35</v>
      </c>
      <c r="C43" s="5"/>
    </row>
    <row r="44" spans="1:7" x14ac:dyDescent="0.25">
      <c r="B44" s="6" t="s">
        <v>36</v>
      </c>
      <c r="C44" s="5"/>
    </row>
    <row r="45" spans="1:7" x14ac:dyDescent="0.25">
      <c r="B45" s="6" t="s">
        <v>37</v>
      </c>
      <c r="C45" s="5">
        <f>SUM(C44-C43)</f>
        <v>0</v>
      </c>
    </row>
    <row r="46" spans="1:7" x14ac:dyDescent="0.25">
      <c r="B46" s="6" t="s">
        <v>38</v>
      </c>
      <c r="C46" s="9" t="e">
        <f>SUM(C44/C43)*100</f>
        <v>#DIV/0!</v>
      </c>
    </row>
  </sheetData>
  <mergeCells count="8">
    <mergeCell ref="A1:G1"/>
    <mergeCell ref="A2:G2"/>
    <mergeCell ref="A4:A5"/>
    <mergeCell ref="B4:B5"/>
    <mergeCell ref="C4:C5"/>
    <mergeCell ref="D4:D5"/>
    <mergeCell ref="E4:E5"/>
    <mergeCell ref="F4:G4"/>
  </mergeCells>
  <pageMargins left="0.6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 01.07</vt:lpstr>
      <vt:lpstr>чистій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2021-06-29T11:46:51Z</cp:lastPrinted>
  <dcterms:created xsi:type="dcterms:W3CDTF">2021-02-17T06:38:00Z</dcterms:created>
  <dcterms:modified xsi:type="dcterms:W3CDTF">2021-07-01T13:14:14Z</dcterms:modified>
</cp:coreProperties>
</file>